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8075" windowHeight="10995" activeTab="0"/>
  </bookViews>
  <sheets>
    <sheet name="5.mell." sheetId="1" r:id="rId1"/>
    <sheet name="5.a.mell." sheetId="2" r:id="rId2"/>
    <sheet name="5.b.mell." sheetId="3" r:id="rId3"/>
    <sheet name="5.c. mell." sheetId="4" r:id="rId4"/>
  </sheets>
  <definedNames>
    <definedName name="_xlnm.Print_Area" localSheetId="0">'5.mell.'!$A$1:$G$26</definedName>
  </definedNames>
  <calcPr fullCalcOnLoad="1"/>
</workbook>
</file>

<file path=xl/sharedStrings.xml><?xml version="1.0" encoding="utf-8"?>
<sst xmlns="http://schemas.openxmlformats.org/spreadsheetml/2006/main" count="144" uniqueCount="114">
  <si>
    <t>Összesen</t>
  </si>
  <si>
    <t>K6 BERUHÁZÁSOK</t>
  </si>
  <si>
    <t>B3. KÖZHATALMI BEVÉTELEK</t>
  </si>
  <si>
    <t>B4. MŰKÖDÉSI BEVÉTELEK</t>
  </si>
  <si>
    <t>KÖLTSÉGVETÉSI BEVÉTELEK</t>
  </si>
  <si>
    <t>B8. FINANSZIROZÁSI BEVÉTELEK</t>
  </si>
  <si>
    <t>B81. BELFÖLDI  FINANSZÍROZÁS</t>
  </si>
  <si>
    <t>A</t>
  </si>
  <si>
    <t>B</t>
  </si>
  <si>
    <t>C</t>
  </si>
  <si>
    <t>D</t>
  </si>
  <si>
    <t>E</t>
  </si>
  <si>
    <t>G</t>
  </si>
  <si>
    <t>H</t>
  </si>
  <si>
    <t>I</t>
  </si>
  <si>
    <t>F</t>
  </si>
  <si>
    <t>BEVÉTELEK MINDÖSSZESEN</t>
  </si>
  <si>
    <t>2014. ÉV</t>
  </si>
  <si>
    <t>K2.MUNKAADÓT TERHELŐ JÁRULÉKOK</t>
  </si>
  <si>
    <t>K3. DOLOGI KIADÁSOK</t>
  </si>
  <si>
    <t xml:space="preserve">      K311Szakmai anyag </t>
  </si>
  <si>
    <t xml:space="preserve">      K355 Egyéb dologi kiadások</t>
  </si>
  <si>
    <t>ÖSSZESEN</t>
  </si>
  <si>
    <t>KORMÁNYZATI FUNKCIÓK</t>
  </si>
  <si>
    <t>CÍM, ALCÍM</t>
  </si>
  <si>
    <t>SZEMÉLYI JUTTATÁS</t>
  </si>
  <si>
    <t>MUNKAADÓT TERH.       JÁRULÉK</t>
  </si>
  <si>
    <t>DOLOGI KIADÁSOK</t>
  </si>
  <si>
    <t>ELLÁTOTTAK PÉNZBELI JUTTATÁSA</t>
  </si>
  <si>
    <t>MŰKÖDÉSI CÉLÚ PÉNZSZKÖZ ÁTADÁS</t>
  </si>
  <si>
    <t>BERUHÁZÁS, FELÚJÍTÁS</t>
  </si>
  <si>
    <t>011130</t>
  </si>
  <si>
    <t>Tatalékok</t>
  </si>
  <si>
    <t>KÖLTSÉGVETÉSI KIADÁSOK</t>
  </si>
  <si>
    <t>Létszám keret 2014.01.01.</t>
  </si>
  <si>
    <t>Főállású</t>
  </si>
  <si>
    <t>Részmunkaidős</t>
  </si>
  <si>
    <t>ROVATSZÁM</t>
  </si>
  <si>
    <t>Adatok ezer Forintban</t>
  </si>
  <si>
    <t xml:space="preserve">      K351Előzetesen felszámított ÁFA    </t>
  </si>
  <si>
    <t>Önk.általános igzgatási tev.</t>
  </si>
  <si>
    <t>2014. ÉVI BEVÉTELEI</t>
  </si>
  <si>
    <t xml:space="preserve">NYIRÁDI KÖZÖS ÖNKORMÁNYZATI HIVATAL KIADÁSAI </t>
  </si>
  <si>
    <t>K1. SZEMÉLYI JUTTATÁS</t>
  </si>
  <si>
    <t xml:space="preserve">     K1107 Béren kívüli juttatások</t>
  </si>
  <si>
    <t xml:space="preserve">     K1108 Ruházati ktgtér.</t>
  </si>
  <si>
    <t xml:space="preserve">     K1109 Közlekedési ktgtér.</t>
  </si>
  <si>
    <t xml:space="preserve">  K12 Külső személyi juttatások</t>
  </si>
  <si>
    <t xml:space="preserve">      K21 Szociális hozzájárulási adó</t>
  </si>
  <si>
    <t xml:space="preserve">      K24 Eü. Hozzájárulás</t>
  </si>
  <si>
    <t xml:space="preserve">      K27 Munkáltatót terhelő SZJA</t>
  </si>
  <si>
    <t xml:space="preserve">      K312 Üzemeltetési anyagok</t>
  </si>
  <si>
    <t xml:space="preserve">      K321 Informatikai szolgáltatások ig.vét.</t>
  </si>
  <si>
    <t xml:space="preserve">      K322 Egyéb kommunikációs szolg.</t>
  </si>
  <si>
    <t xml:space="preserve">      K331 Közüzemi díjak</t>
  </si>
  <si>
    <t xml:space="preserve">               - Gázdíj</t>
  </si>
  <si>
    <t xml:space="preserve">               - Villamos energia</t>
  </si>
  <si>
    <t xml:space="preserve">               - Víz- és csatornadíj</t>
  </si>
  <si>
    <t xml:space="preserve">      K333 Bérleti és lízing díj</t>
  </si>
  <si>
    <t xml:space="preserve">      K334 Karbantartás, kisjavítás</t>
  </si>
  <si>
    <t xml:space="preserve">      K337 Egyéb szolgáltatások</t>
  </si>
  <si>
    <t xml:space="preserve">      K341 Kiküldetések kiadásai</t>
  </si>
  <si>
    <t>NYIRÁDI KÖZÖS ÖNKORMÁNYZATI HIVATAL 2014. ÉVI KÖLTSÉGVETÉSI KIADÁSAI  KORMÁNYZATI FUNKCIÓK SZERINT</t>
  </si>
  <si>
    <t>köztisztviselő</t>
  </si>
  <si>
    <t>Munka TVK hatálya alá tartozó</t>
  </si>
  <si>
    <t>Általános önkormányzati igazgatás</t>
  </si>
  <si>
    <t xml:space="preserve">                                                                </t>
  </si>
  <si>
    <t>B1. MŰK. C. TÁM. ÁHT-N BELÜLRŐL</t>
  </si>
  <si>
    <t>Kormányzati funkció</t>
  </si>
  <si>
    <t>NYIRÁDI KÖZÖS ÖNKORMÁNYZATI HIVATAL 2014. ÉVI LÉTSZÁMKERETE</t>
  </si>
  <si>
    <t>Eredeti</t>
  </si>
  <si>
    <t>előirányzat</t>
  </si>
  <si>
    <t>(+/-)</t>
  </si>
  <si>
    <t>Módosított</t>
  </si>
  <si>
    <t xml:space="preserve">NYIRÁDI KÖZÖS ÖNKORMÁNYZATI HIVATAL </t>
  </si>
  <si>
    <t>Adatok eFt-ban</t>
  </si>
  <si>
    <t xml:space="preserve">Módosított </t>
  </si>
  <si>
    <t xml:space="preserve">A </t>
  </si>
  <si>
    <t xml:space="preserve">  K11 Foglalkoztatottak személyi jutt.</t>
  </si>
  <si>
    <t xml:space="preserve">     K1101 Tv.szerinti illetm., munkabérek</t>
  </si>
  <si>
    <t xml:space="preserve">     K1103 Céljuttatás, projektprémium</t>
  </si>
  <si>
    <t xml:space="preserve">     K1110 Egyéb ktgtérítések</t>
  </si>
  <si>
    <t xml:space="preserve">     K1113 Foglalkoztatottak egyéb szem. jutt.</t>
  </si>
  <si>
    <t xml:space="preserve">     K122 Mvégz. ir.egy. jogv..nem s.fogl.fiz.jutt.</t>
  </si>
  <si>
    <t xml:space="preserve">     K123 Egyéb külső szem. Jutt. (reprezent.)</t>
  </si>
  <si>
    <t xml:space="preserve">      K253 Táppénz hozzájárulás</t>
  </si>
  <si>
    <t xml:space="preserve">      K26 Más járulékfizetési kjötelezettség</t>
  </si>
  <si>
    <t xml:space="preserve">      K336 Szakmai tevékenységet segítő szolg.</t>
  </si>
  <si>
    <t>K5. EGYÉB MŰK.C.KIADÁSOK</t>
  </si>
  <si>
    <t xml:space="preserve">      K50607 Egyéb műk.c.tám.áht-n belülre</t>
  </si>
  <si>
    <t xml:space="preserve">      K614     Kisértékű szellemi term.besz.</t>
  </si>
  <si>
    <t xml:space="preserve">      K632     Kisértékű inf.eszk.besz.</t>
  </si>
  <si>
    <t xml:space="preserve">      K647     Kisértékű gép, ber.,felsz.besz.</t>
  </si>
  <si>
    <t xml:space="preserve">      K67       Beruh.c.előzetesen felsz. ÁFA</t>
  </si>
  <si>
    <t>016010</t>
  </si>
  <si>
    <t>Ogy-i,önk-i és Eu Parl.választás</t>
  </si>
  <si>
    <t>Változás 1</t>
  </si>
  <si>
    <t>Változás 2</t>
  </si>
  <si>
    <t>ei. 2.</t>
  </si>
  <si>
    <r>
      <t xml:space="preserve">    </t>
    </r>
    <r>
      <rPr>
        <sz val="10"/>
        <rFont val="Arial"/>
        <family val="2"/>
      </rPr>
      <t xml:space="preserve"> B814 Áht-n belüli megelőlegezések</t>
    </r>
  </si>
  <si>
    <t>ei. 1.</t>
  </si>
  <si>
    <t>5.melléklet</t>
  </si>
  <si>
    <t>B2. FELHALM. C. TÁM. ÁHT-N BEL.</t>
  </si>
  <si>
    <t>B6. MŰK. C.  ÁTVETT PÉNZESZKÖZ</t>
  </si>
  <si>
    <t>B7. FELHALM. C. ÁTVETT PÉNZESZK.</t>
  </si>
  <si>
    <t xml:space="preserve">     B816. Központi irányítószervi tám.</t>
  </si>
  <si>
    <t xml:space="preserve">     B813 Előző évi kv-i maradv.ig.vét.</t>
  </si>
  <si>
    <t xml:space="preserve">     K1102 Normatív jutalmak</t>
  </si>
  <si>
    <t xml:space="preserve">      K335 Közvetített szolgáltatások</t>
  </si>
  <si>
    <t>ei.</t>
  </si>
  <si>
    <t>Változás 1.</t>
  </si>
  <si>
    <t>5.a.melléklet</t>
  </si>
  <si>
    <t>5.b.melléklet</t>
  </si>
  <si>
    <t>5.c.melléklet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</si>
</sst>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yyyy\-mm\-dd"/>
    <numFmt numFmtId="170" formatCode="_-* #,##0\ &quot;Ft&quot;_-;\-* #,##0\ &quot;Ft&quot;_-;_-* &quot;-&quot;??\ &quot;Ft&quot;_-;_-@_-"/>
    <numFmt numFmtId="171" formatCode="[$€-2]\ #\ ##,000_);[Red]\([$€-2]\ #\ ##,000\)"/>
    <numFmt numFmtId="172" formatCode="0.0"/>
    <numFmt numFmtId="173" formatCode="0.000"/>
    <numFmt numFmtId="174" formatCode="0.000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#,##0.0###"/>
    <numFmt numFmtId="184" formatCode="0.0000000"/>
    <numFmt numFmtId="185" formatCode="0.000000"/>
    <numFmt numFmtId="186" formatCode="0.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 Black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9" borderId="1" applyNumberFormat="0" applyAlignment="0" applyProtection="0"/>
    <xf numFmtId="0" fontId="6" fillId="9" borderId="1" applyNumberFormat="0" applyAlignment="0" applyProtection="0"/>
    <xf numFmtId="0" fontId="7" fillId="21" borderId="1" applyNumberFormat="0" applyAlignment="0" applyProtection="0"/>
    <xf numFmtId="0" fontId="8" fillId="10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0" borderId="2" applyNumberFormat="0" applyAlignment="0" applyProtection="0"/>
    <xf numFmtId="0" fontId="8" fillId="10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" fillId="9" borderId="1" applyNumberFormat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7" applyNumberFormat="0" applyFont="0" applyAlignment="0" applyProtection="0"/>
    <xf numFmtId="0" fontId="18" fillId="21" borderId="8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4" fillId="0" borderId="0" xfId="140" applyFont="1" applyBorder="1" applyAlignment="1">
      <alignment horizontal="center"/>
      <protection/>
    </xf>
    <xf numFmtId="0" fontId="0" fillId="0" borderId="0" xfId="140">
      <alignment/>
      <protection/>
    </xf>
    <xf numFmtId="3" fontId="23" fillId="0" borderId="0" xfId="140" applyNumberFormat="1" applyFont="1" applyAlignment="1">
      <alignment/>
      <protection/>
    </xf>
    <xf numFmtId="3" fontId="23" fillId="0" borderId="0" xfId="140" applyNumberFormat="1" applyFont="1" applyAlignment="1">
      <alignment horizontal="center"/>
      <protection/>
    </xf>
    <xf numFmtId="0" fontId="26" fillId="0" borderId="0" xfId="140" applyFont="1">
      <alignment/>
      <protection/>
    </xf>
    <xf numFmtId="0" fontId="23" fillId="0" borderId="0" xfId="140" applyFont="1">
      <alignment/>
      <protection/>
    </xf>
    <xf numFmtId="0" fontId="25" fillId="0" borderId="0" xfId="140" applyFont="1" applyBorder="1" applyAlignment="1">
      <alignment vertical="center" wrapText="1"/>
      <protection/>
    </xf>
    <xf numFmtId="3" fontId="0" fillId="0" borderId="0" xfId="140" applyNumberFormat="1">
      <alignment/>
      <protection/>
    </xf>
    <xf numFmtId="0" fontId="25" fillId="0" borderId="0" xfId="140" applyFont="1" applyBorder="1" applyAlignment="1">
      <alignment/>
      <protection/>
    </xf>
    <xf numFmtId="0" fontId="0" fillId="0" borderId="0" xfId="140" applyFont="1" applyAlignment="1">
      <alignment horizontal="right"/>
      <protection/>
    </xf>
    <xf numFmtId="168" fontId="3" fillId="0" borderId="0" xfId="102" applyNumberFormat="1" applyFont="1" applyAlignment="1">
      <alignment/>
    </xf>
    <xf numFmtId="0" fontId="0" fillId="0" borderId="10" xfId="140" applyBorder="1">
      <alignment/>
      <protection/>
    </xf>
    <xf numFmtId="168" fontId="24" fillId="0" borderId="0" xfId="102" applyNumberFormat="1" applyFont="1" applyAlignment="1">
      <alignment/>
    </xf>
    <xf numFmtId="0" fontId="23" fillId="0" borderId="10" xfId="140" applyFont="1" applyBorder="1" applyAlignment="1">
      <alignment horizontal="center"/>
      <protection/>
    </xf>
    <xf numFmtId="0" fontId="23" fillId="0" borderId="0" xfId="140" applyFont="1" applyFill="1">
      <alignment/>
      <protection/>
    </xf>
    <xf numFmtId="0" fontId="0" fillId="0" borderId="0" xfId="140" applyAlignment="1">
      <alignment horizontal="center"/>
      <protection/>
    </xf>
    <xf numFmtId="49" fontId="0" fillId="0" borderId="10" xfId="140" applyNumberFormat="1" applyBorder="1">
      <alignment/>
      <protection/>
    </xf>
    <xf numFmtId="0" fontId="0" fillId="0" borderId="10" xfId="140" applyFont="1" applyBorder="1" applyAlignment="1">
      <alignment horizontal="left" vertical="center"/>
      <protection/>
    </xf>
    <xf numFmtId="49" fontId="0" fillId="0" borderId="10" xfId="140" applyNumberFormat="1" applyFont="1" applyBorder="1">
      <alignment/>
      <protection/>
    </xf>
    <xf numFmtId="0" fontId="30" fillId="0" borderId="10" xfId="140" applyFont="1" applyBorder="1">
      <alignment/>
      <protection/>
    </xf>
    <xf numFmtId="0" fontId="28" fillId="0" borderId="10" xfId="140" applyFont="1" applyBorder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8" fontId="23" fillId="0" borderId="10" xfId="99" applyNumberFormat="1" applyFont="1" applyBorder="1" applyAlignment="1">
      <alignment horizontal="center"/>
    </xf>
    <xf numFmtId="0" fontId="0" fillId="0" borderId="13" xfId="140" applyBorder="1" applyAlignment="1">
      <alignment horizontal="center"/>
      <protection/>
    </xf>
    <xf numFmtId="0" fontId="0" fillId="0" borderId="14" xfId="140" applyBorder="1" applyAlignment="1">
      <alignment horizontal="center"/>
      <protection/>
    </xf>
    <xf numFmtId="168" fontId="33" fillId="0" borderId="10" xfId="101" applyNumberFormat="1" applyFont="1" applyBorder="1" applyAlignment="1">
      <alignment/>
    </xf>
    <xf numFmtId="168" fontId="33" fillId="0" borderId="10" xfId="101" applyNumberFormat="1" applyFont="1" applyBorder="1" applyAlignment="1">
      <alignment horizontal="right"/>
    </xf>
    <xf numFmtId="168" fontId="34" fillId="0" borderId="10" xfId="101" applyNumberFormat="1" applyFont="1" applyBorder="1" applyAlignment="1">
      <alignment horizontal="right"/>
    </xf>
    <xf numFmtId="168" fontId="33" fillId="0" borderId="10" xfId="101" applyNumberFormat="1" applyFont="1" applyBorder="1" applyAlignment="1">
      <alignment wrapText="1"/>
    </xf>
    <xf numFmtId="168" fontId="34" fillId="0" borderId="10" xfId="101" applyNumberFormat="1" applyFont="1" applyBorder="1" applyAlignment="1">
      <alignment/>
    </xf>
    <xf numFmtId="0" fontId="0" fillId="0" borderId="15" xfId="140" applyBorder="1" applyAlignment="1">
      <alignment horizontal="center"/>
      <protection/>
    </xf>
    <xf numFmtId="0" fontId="0" fillId="0" borderId="16" xfId="140" applyBorder="1" applyAlignment="1">
      <alignment horizontal="center"/>
      <protection/>
    </xf>
    <xf numFmtId="3" fontId="0" fillId="0" borderId="16" xfId="140" applyNumberFormat="1" applyBorder="1" applyAlignment="1">
      <alignment horizontal="center"/>
      <protection/>
    </xf>
    <xf numFmtId="3" fontId="0" fillId="0" borderId="16" xfId="140" applyNumberFormat="1" applyFont="1" applyBorder="1" applyAlignment="1">
      <alignment horizontal="center"/>
      <protection/>
    </xf>
    <xf numFmtId="3" fontId="0" fillId="0" borderId="17" xfId="140" applyNumberFormat="1" applyFont="1" applyBorder="1" applyAlignment="1">
      <alignment horizontal="center"/>
      <protection/>
    </xf>
    <xf numFmtId="168" fontId="33" fillId="0" borderId="18" xfId="101" applyNumberFormat="1" applyFont="1" applyBorder="1" applyAlignment="1">
      <alignment vertical="center" wrapText="1"/>
    </xf>
    <xf numFmtId="168" fontId="33" fillId="0" borderId="18" xfId="101" applyNumberFormat="1" applyFont="1" applyBorder="1" applyAlignment="1">
      <alignment horizontal="right" vertical="center" wrapText="1"/>
    </xf>
    <xf numFmtId="168" fontId="33" fillId="0" borderId="18" xfId="101" applyNumberFormat="1" applyFont="1" applyBorder="1" applyAlignment="1">
      <alignment horizontal="right"/>
    </xf>
    <xf numFmtId="0" fontId="0" fillId="0" borderId="19" xfId="140" applyBorder="1">
      <alignment/>
      <protection/>
    </xf>
    <xf numFmtId="0" fontId="31" fillId="0" borderId="19" xfId="140" applyFont="1" applyBorder="1">
      <alignment/>
      <protection/>
    </xf>
    <xf numFmtId="168" fontId="34" fillId="0" borderId="19" xfId="101" applyNumberFormat="1" applyFont="1" applyBorder="1" applyAlignment="1">
      <alignment/>
    </xf>
    <xf numFmtId="168" fontId="34" fillId="0" borderId="19" xfId="101" applyNumberFormat="1" applyFont="1" applyBorder="1" applyAlignment="1">
      <alignment horizontal="right"/>
    </xf>
    <xf numFmtId="168" fontId="34" fillId="0" borderId="20" xfId="101" applyNumberFormat="1" applyFont="1" applyBorder="1" applyAlignment="1">
      <alignment horizontal="right"/>
    </xf>
    <xf numFmtId="3" fontId="23" fillId="0" borderId="10" xfId="140" applyNumberFormat="1" applyFont="1" applyBorder="1" applyAlignment="1">
      <alignment/>
      <protection/>
    </xf>
    <xf numFmtId="3" fontId="23" fillId="0" borderId="12" xfId="140" applyNumberFormat="1" applyFont="1" applyBorder="1" applyAlignment="1">
      <alignment/>
      <protection/>
    </xf>
    <xf numFmtId="3" fontId="23" fillId="0" borderId="11" xfId="140" applyNumberFormat="1" applyFont="1" applyBorder="1" applyAlignment="1">
      <alignment horizontal="center"/>
      <protection/>
    </xf>
    <xf numFmtId="3" fontId="23" fillId="0" borderId="12" xfId="140" applyNumberFormat="1" applyFont="1" applyBorder="1" applyAlignment="1">
      <alignment horizontal="center"/>
      <protection/>
    </xf>
    <xf numFmtId="168" fontId="23" fillId="0" borderId="10" xfId="99" applyNumberFormat="1" applyFont="1" applyBorder="1" applyAlignment="1">
      <alignment/>
    </xf>
    <xf numFmtId="3" fontId="0" fillId="0" borderId="11" xfId="140" applyNumberFormat="1" applyFont="1" applyBorder="1" applyAlignment="1">
      <alignment horizontal="center"/>
      <protection/>
    </xf>
    <xf numFmtId="0" fontId="0" fillId="0" borderId="10" xfId="140" applyFont="1" applyBorder="1">
      <alignment/>
      <protection/>
    </xf>
    <xf numFmtId="0" fontId="0" fillId="0" borderId="10" xfId="140" applyFont="1" applyBorder="1" applyAlignment="1">
      <alignment horizontal="center"/>
      <protection/>
    </xf>
    <xf numFmtId="0" fontId="0" fillId="0" borderId="11" xfId="140" applyFont="1" applyBorder="1" applyAlignment="1">
      <alignment horizontal="center"/>
      <protection/>
    </xf>
    <xf numFmtId="0" fontId="23" fillId="0" borderId="11" xfId="140" applyFont="1" applyBorder="1" applyAlignment="1">
      <alignment horizontal="center"/>
      <protection/>
    </xf>
    <xf numFmtId="3" fontId="23" fillId="0" borderId="12" xfId="141" applyNumberFormat="1" applyFont="1" applyBorder="1" applyAlignment="1">
      <alignment horizontal="center"/>
      <protection/>
    </xf>
    <xf numFmtId="0" fontId="23" fillId="0" borderId="12" xfId="140" applyFont="1" applyBorder="1" applyAlignment="1">
      <alignment horizontal="center"/>
      <protection/>
    </xf>
    <xf numFmtId="0" fontId="0" fillId="0" borderId="10" xfId="141" applyFont="1" applyBorder="1">
      <alignment/>
      <protection/>
    </xf>
    <xf numFmtId="0" fontId="0" fillId="0" borderId="12" xfId="140" applyFont="1" applyBorder="1">
      <alignment/>
      <protection/>
    </xf>
    <xf numFmtId="0" fontId="23" fillId="0" borderId="10" xfId="141" applyFont="1" applyBorder="1">
      <alignment/>
      <protection/>
    </xf>
    <xf numFmtId="168" fontId="0" fillId="0" borderId="10" xfId="101" applyNumberFormat="1" applyFont="1" applyBorder="1" applyAlignment="1">
      <alignment/>
    </xf>
    <xf numFmtId="168" fontId="0" fillId="0" borderId="10" xfId="140" applyNumberFormat="1" applyFont="1" applyBorder="1">
      <alignment/>
      <protection/>
    </xf>
    <xf numFmtId="168" fontId="0" fillId="0" borderId="10" xfId="101" applyNumberFormat="1" applyFont="1" applyBorder="1" applyAlignment="1">
      <alignment horizontal="right"/>
    </xf>
    <xf numFmtId="168" fontId="23" fillId="0" borderId="10" xfId="101" applyNumberFormat="1" applyFont="1" applyBorder="1" applyAlignment="1">
      <alignment/>
    </xf>
    <xf numFmtId="168" fontId="23" fillId="0" borderId="10" xfId="140" applyNumberFormat="1" applyFont="1" applyBorder="1">
      <alignment/>
      <protection/>
    </xf>
    <xf numFmtId="0" fontId="32" fillId="0" borderId="10" xfId="141" applyFont="1" applyBorder="1">
      <alignment/>
      <protection/>
    </xf>
    <xf numFmtId="168" fontId="23" fillId="0" borderId="10" xfId="99" applyNumberFormat="1" applyFont="1" applyBorder="1" applyAlignment="1">
      <alignment/>
    </xf>
    <xf numFmtId="0" fontId="23" fillId="0" borderId="21" xfId="140" applyFont="1" applyBorder="1" applyAlignment="1">
      <alignment horizontal="center"/>
      <protection/>
    </xf>
    <xf numFmtId="3" fontId="23" fillId="0" borderId="22" xfId="141" applyNumberFormat="1" applyFont="1" applyBorder="1" applyAlignment="1">
      <alignment horizontal="center"/>
      <protection/>
    </xf>
    <xf numFmtId="0" fontId="0" fillId="0" borderId="12" xfId="141" applyFont="1" applyBorder="1">
      <alignment/>
      <protection/>
    </xf>
    <xf numFmtId="0" fontId="0" fillId="0" borderId="11" xfId="140" applyFont="1" applyBorder="1">
      <alignment/>
      <protection/>
    </xf>
    <xf numFmtId="0" fontId="23" fillId="0" borderId="12" xfId="141" applyFont="1" applyBorder="1">
      <alignment/>
      <protection/>
    </xf>
    <xf numFmtId="0" fontId="0" fillId="0" borderId="0" xfId="140" applyFont="1">
      <alignment/>
      <protection/>
    </xf>
    <xf numFmtId="0" fontId="23" fillId="0" borderId="23" xfId="140" applyFont="1" applyBorder="1" applyAlignment="1">
      <alignment horizontal="center"/>
      <protection/>
    </xf>
    <xf numFmtId="0" fontId="0" fillId="0" borderId="12" xfId="140" applyFont="1" applyBorder="1" applyAlignment="1">
      <alignment horizontal="center"/>
      <protection/>
    </xf>
    <xf numFmtId="49" fontId="23" fillId="0" borderId="12" xfId="102" applyNumberFormat="1" applyFont="1" applyBorder="1" applyAlignment="1">
      <alignment horizontal="center"/>
    </xf>
    <xf numFmtId="0" fontId="23" fillId="0" borderId="24" xfId="140" applyFont="1" applyBorder="1" applyAlignment="1">
      <alignment horizontal="center"/>
      <protection/>
    </xf>
    <xf numFmtId="0" fontId="23" fillId="0" borderId="12" xfId="140" applyFont="1" applyBorder="1" applyAlignment="1">
      <alignment horizontal="left"/>
      <protection/>
    </xf>
    <xf numFmtId="0" fontId="29" fillId="0" borderId="10" xfId="140" applyFont="1" applyBorder="1" applyAlignment="1">
      <alignment horizontal="left"/>
      <protection/>
    </xf>
    <xf numFmtId="168" fontId="23" fillId="0" borderId="10" xfId="101" applyNumberFormat="1" applyFont="1" applyBorder="1" applyAlignment="1">
      <alignment horizontal="center"/>
    </xf>
    <xf numFmtId="0" fontId="0" fillId="0" borderId="10" xfId="140" applyFont="1" applyBorder="1" applyAlignment="1">
      <alignment horizontal="left"/>
      <protection/>
    </xf>
    <xf numFmtId="168" fontId="0" fillId="0" borderId="10" xfId="101" applyNumberFormat="1" applyFont="1" applyBorder="1" applyAlignment="1">
      <alignment horizontal="center"/>
    </xf>
    <xf numFmtId="0" fontId="0" fillId="0" borderId="10" xfId="140" applyFont="1" applyFill="1" applyBorder="1" applyAlignment="1">
      <alignment horizontal="left"/>
      <protection/>
    </xf>
    <xf numFmtId="168" fontId="0" fillId="0" borderId="10" xfId="101" applyNumberFormat="1" applyFont="1" applyFill="1" applyBorder="1" applyAlignment="1">
      <alignment horizontal="center"/>
    </xf>
    <xf numFmtId="168" fontId="23" fillId="0" borderId="10" xfId="101" applyNumberFormat="1" applyFont="1" applyFill="1" applyBorder="1" applyAlignment="1">
      <alignment/>
    </xf>
    <xf numFmtId="168" fontId="0" fillId="0" borderId="10" xfId="101" applyNumberFormat="1" applyFont="1" applyFill="1" applyBorder="1" applyAlignment="1">
      <alignment/>
    </xf>
    <xf numFmtId="0" fontId="0" fillId="0" borderId="0" xfId="140" applyFont="1" applyFill="1">
      <alignment/>
      <protection/>
    </xf>
    <xf numFmtId="0" fontId="35" fillId="0" borderId="10" xfId="140" applyFont="1" applyFill="1" applyBorder="1" applyAlignment="1">
      <alignment horizontal="left"/>
      <protection/>
    </xf>
    <xf numFmtId="0" fontId="29" fillId="0" borderId="10" xfId="140" applyFont="1" applyFill="1" applyBorder="1" applyAlignment="1">
      <alignment horizontal="left"/>
      <protection/>
    </xf>
    <xf numFmtId="168" fontId="23" fillId="0" borderId="10" xfId="101" applyNumberFormat="1" applyFont="1" applyFill="1" applyBorder="1" applyAlignment="1">
      <alignment horizontal="center"/>
    </xf>
    <xf numFmtId="0" fontId="23" fillId="0" borderId="10" xfId="140" applyFont="1" applyFill="1" applyBorder="1" applyAlignment="1">
      <alignment horizontal="left"/>
      <protection/>
    </xf>
    <xf numFmtId="0" fontId="23" fillId="0" borderId="10" xfId="140" applyFont="1" applyBorder="1" applyAlignment="1">
      <alignment horizontal="left"/>
      <protection/>
    </xf>
    <xf numFmtId="168" fontId="0" fillId="0" borderId="0" xfId="102" applyNumberFormat="1" applyFont="1" applyAlignment="1">
      <alignment horizontal="center"/>
    </xf>
    <xf numFmtId="168" fontId="0" fillId="0" borderId="0" xfId="102" applyNumberFormat="1" applyFont="1" applyAlignment="1">
      <alignment/>
    </xf>
    <xf numFmtId="0" fontId="0" fillId="0" borderId="0" xfId="140" applyFont="1" applyAlignment="1">
      <alignment horizontal="center"/>
      <protection/>
    </xf>
    <xf numFmtId="168" fontId="0" fillId="0" borderId="10" xfId="99" applyNumberFormat="1" applyFont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23" fillId="0" borderId="10" xfId="99" applyNumberFormat="1" applyFont="1" applyFill="1" applyBorder="1" applyAlignment="1">
      <alignment horizontal="center"/>
    </xf>
    <xf numFmtId="168" fontId="0" fillId="0" borderId="10" xfId="99" applyNumberFormat="1" applyFont="1" applyFill="1" applyBorder="1" applyAlignment="1">
      <alignment horizontal="center"/>
    </xf>
    <xf numFmtId="168" fontId="34" fillId="0" borderId="18" xfId="99" applyNumberFormat="1" applyFont="1" applyBorder="1" applyAlignment="1">
      <alignment horizontal="center" vertical="center" wrapText="1"/>
    </xf>
    <xf numFmtId="168" fontId="33" fillId="0" borderId="18" xfId="99" applyNumberFormat="1" applyFont="1" applyBorder="1" applyAlignment="1">
      <alignment vertical="center" wrapText="1"/>
    </xf>
    <xf numFmtId="0" fontId="25" fillId="0" borderId="0" xfId="140" applyFont="1" applyBorder="1" applyAlignment="1">
      <alignment horizontal="center"/>
      <protection/>
    </xf>
    <xf numFmtId="0" fontId="0" fillId="0" borderId="25" xfId="140" applyFont="1" applyBorder="1" applyAlignment="1">
      <alignment horizontal="center"/>
      <protection/>
    </xf>
    <xf numFmtId="0" fontId="2" fillId="0" borderId="0" xfId="140" applyFont="1" applyBorder="1" applyAlignment="1">
      <alignment horizontal="right" vertical="center"/>
      <protection/>
    </xf>
    <xf numFmtId="0" fontId="24" fillId="0" borderId="0" xfId="140" applyFont="1" applyBorder="1" applyAlignment="1">
      <alignment horizontal="center"/>
      <protection/>
    </xf>
    <xf numFmtId="0" fontId="3" fillId="0" borderId="0" xfId="140" applyFont="1" applyBorder="1" applyAlignment="1">
      <alignment horizontal="right"/>
      <protection/>
    </xf>
    <xf numFmtId="0" fontId="0" fillId="0" borderId="24" xfId="140" applyBorder="1" applyAlignment="1">
      <alignment horizontal="right"/>
      <protection/>
    </xf>
    <xf numFmtId="168" fontId="0" fillId="0" borderId="0" xfId="102" applyNumberFormat="1" applyFont="1" applyAlignment="1">
      <alignment horizontal="right"/>
    </xf>
    <xf numFmtId="0" fontId="23" fillId="0" borderId="0" xfId="140" applyFont="1" applyBorder="1" applyAlignment="1">
      <alignment horizontal="center"/>
      <protection/>
    </xf>
    <xf numFmtId="0" fontId="23" fillId="0" borderId="0" xfId="140" applyFont="1" applyAlignment="1">
      <alignment horizontal="center"/>
      <protection/>
    </xf>
    <xf numFmtId="0" fontId="0" fillId="0" borderId="24" xfId="140" applyFont="1" applyBorder="1" applyAlignment="1">
      <alignment horizontal="right"/>
      <protection/>
    </xf>
    <xf numFmtId="0" fontId="0" fillId="0" borderId="11" xfId="140" applyFont="1" applyBorder="1" applyAlignment="1">
      <alignment horizontal="center"/>
      <protection/>
    </xf>
    <xf numFmtId="0" fontId="0" fillId="0" borderId="12" xfId="140" applyFont="1" applyBorder="1" applyAlignment="1">
      <alignment horizontal="center"/>
      <protection/>
    </xf>
    <xf numFmtId="0" fontId="23" fillId="0" borderId="11" xfId="140" applyFont="1" applyBorder="1" applyAlignment="1">
      <alignment horizontal="center" vertical="center"/>
      <protection/>
    </xf>
    <xf numFmtId="0" fontId="23" fillId="0" borderId="12" xfId="140" applyFont="1" applyBorder="1" applyAlignment="1">
      <alignment horizontal="center" vertical="center"/>
      <protection/>
    </xf>
    <xf numFmtId="0" fontId="25" fillId="0" borderId="0" xfId="140" applyFont="1" applyBorder="1" applyAlignment="1">
      <alignment horizontal="center" vertical="center" wrapText="1"/>
      <protection/>
    </xf>
    <xf numFmtId="3" fontId="0" fillId="0" borderId="0" xfId="140" applyNumberFormat="1" applyFont="1" applyBorder="1" applyAlignment="1">
      <alignment horizontal="right"/>
      <protection/>
    </xf>
    <xf numFmtId="0" fontId="28" fillId="0" borderId="26" xfId="140" applyFont="1" applyBorder="1" applyAlignment="1">
      <alignment horizontal="center" vertical="center" wrapText="1"/>
      <protection/>
    </xf>
    <xf numFmtId="0" fontId="28" fillId="0" borderId="27" xfId="140" applyFont="1" applyBorder="1" applyAlignment="1">
      <alignment horizontal="center" vertical="center" wrapText="1"/>
      <protection/>
    </xf>
    <xf numFmtId="0" fontId="28" fillId="0" borderId="28" xfId="140" applyFont="1" applyBorder="1" applyAlignment="1">
      <alignment horizontal="center" vertical="center" wrapText="1"/>
      <protection/>
    </xf>
    <xf numFmtId="0" fontId="28" fillId="0" borderId="29" xfId="140" applyFont="1" applyBorder="1" applyAlignment="1">
      <alignment horizontal="center" vertical="center" wrapText="1"/>
      <protection/>
    </xf>
    <xf numFmtId="0" fontId="28" fillId="0" borderId="23" xfId="140" applyFont="1" applyBorder="1" applyAlignment="1">
      <alignment horizontal="center" vertical="center" wrapText="1"/>
      <protection/>
    </xf>
    <xf numFmtId="0" fontId="28" fillId="0" borderId="24" xfId="140" applyFont="1" applyBorder="1" applyAlignment="1">
      <alignment horizontal="center" vertical="center" wrapText="1"/>
      <protection/>
    </xf>
    <xf numFmtId="0" fontId="0" fillId="0" borderId="30" xfId="140" applyBorder="1" applyAlignment="1">
      <alignment horizontal="center"/>
      <protection/>
    </xf>
    <xf numFmtId="0" fontId="0" fillId="0" borderId="31" xfId="140" applyBorder="1" applyAlignment="1">
      <alignment horizontal="center"/>
      <protection/>
    </xf>
    <xf numFmtId="0" fontId="23" fillId="0" borderId="32" xfId="140" applyFont="1" applyBorder="1" applyAlignment="1">
      <alignment horizontal="center" vertical="center" wrapText="1"/>
      <protection/>
    </xf>
    <xf numFmtId="0" fontId="23" fillId="0" borderId="33" xfId="140" applyFont="1" applyBorder="1" applyAlignment="1">
      <alignment horizontal="center" vertical="center" wrapText="1"/>
      <protection/>
    </xf>
    <xf numFmtId="0" fontId="27" fillId="0" borderId="26" xfId="140" applyFont="1" applyBorder="1" applyAlignment="1">
      <alignment horizontal="center" vertical="center"/>
      <protection/>
    </xf>
    <xf numFmtId="0" fontId="27" fillId="0" borderId="27" xfId="140" applyFont="1" applyBorder="1" applyAlignment="1">
      <alignment horizontal="center" vertical="center"/>
      <protection/>
    </xf>
    <xf numFmtId="0" fontId="28" fillId="0" borderId="11" xfId="140" applyFont="1" applyBorder="1" applyAlignment="1">
      <alignment horizontal="center" vertical="center" wrapText="1"/>
      <protection/>
    </xf>
    <xf numFmtId="0" fontId="28" fillId="0" borderId="12" xfId="140" applyFont="1" applyBorder="1" applyAlignment="1">
      <alignment horizontal="center" vertical="center" wrapText="1"/>
      <protection/>
    </xf>
    <xf numFmtId="0" fontId="29" fillId="0" borderId="34" xfId="140" applyFont="1" applyBorder="1" applyAlignment="1">
      <alignment horizontal="center" vertical="center" wrapText="1"/>
      <protection/>
    </xf>
    <xf numFmtId="0" fontId="29" fillId="0" borderId="35" xfId="140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26" fillId="0" borderId="3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14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 2" xfId="87"/>
    <cellStyle name="Címsor 1" xfId="88"/>
    <cellStyle name="Címsor 1 2" xfId="89"/>
    <cellStyle name="Címsor 2" xfId="90"/>
    <cellStyle name="Címsor 2 2" xfId="91"/>
    <cellStyle name="Címsor 3" xfId="92"/>
    <cellStyle name="Címsor 3 2" xfId="93"/>
    <cellStyle name="Címsor 4" xfId="94"/>
    <cellStyle name="Címsor 4 2" xfId="95"/>
    <cellStyle name="Ellenőrzőcella" xfId="96"/>
    <cellStyle name="Ellenőrzőcella 2" xfId="97"/>
    <cellStyle name="Explanatory Text" xfId="98"/>
    <cellStyle name="Comma" xfId="99"/>
    <cellStyle name="Comma [0]" xfId="100"/>
    <cellStyle name="Ezres 2" xfId="101"/>
    <cellStyle name="Ezres_Közös hiv.2014 2" xfId="102"/>
    <cellStyle name="Figyelmeztetés" xfId="103"/>
    <cellStyle name="Figyelmeztetés 2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Hivatkozott cella" xfId="111"/>
    <cellStyle name="Hivatkozott cella 2" xfId="112"/>
    <cellStyle name="Input" xfId="113"/>
    <cellStyle name="Jegyzet" xfId="114"/>
    <cellStyle name="Jegyzet 2" xfId="115"/>
    <cellStyle name="Jelölőszín (1)" xfId="116"/>
    <cellStyle name="Jelölőszín (1) 2" xfId="117"/>
    <cellStyle name="Jelölőszín (2)" xfId="118"/>
    <cellStyle name="Jelölőszín (2) 2" xfId="119"/>
    <cellStyle name="Jelölőszín (3)" xfId="120"/>
    <cellStyle name="Jelölőszín (3) 2" xfId="121"/>
    <cellStyle name="Jelölőszín (4)" xfId="122"/>
    <cellStyle name="Jelölőszín (4) 2" xfId="123"/>
    <cellStyle name="Jelölőszín (5)" xfId="124"/>
    <cellStyle name="Jelölőszín (5) 2" xfId="125"/>
    <cellStyle name="Jelölőszín (6)" xfId="126"/>
    <cellStyle name="Jelölőszín (6) 2" xfId="127"/>
    <cellStyle name="Jó" xfId="128"/>
    <cellStyle name="Jó 2" xfId="129"/>
    <cellStyle name="Kimenet" xfId="130"/>
    <cellStyle name="Kimenet 2" xfId="131"/>
    <cellStyle name="Followed Hyperlink" xfId="132"/>
    <cellStyle name="Linked Cell" xfId="133"/>
    <cellStyle name="Magyarázó szöveg" xfId="134"/>
    <cellStyle name="Magyarázó szöveg 2" xfId="135"/>
    <cellStyle name="Neutral" xfId="136"/>
    <cellStyle name="Normál 2" xfId="137"/>
    <cellStyle name="Normál 2 2" xfId="138"/>
    <cellStyle name="Normál 2_1. melléklet" xfId="139"/>
    <cellStyle name="Normál_Közös hiv.2014" xfId="140"/>
    <cellStyle name="Normál_Nyitnikék Óvóda kv-e" xfId="141"/>
    <cellStyle name="Note" xfId="142"/>
    <cellStyle name="Output" xfId="143"/>
    <cellStyle name="Összesen" xfId="144"/>
    <cellStyle name="Összesen 2" xfId="145"/>
    <cellStyle name="Currency" xfId="146"/>
    <cellStyle name="Currency [0]" xfId="147"/>
    <cellStyle name="Pénznem 2" xfId="148"/>
    <cellStyle name="Rossz" xfId="149"/>
    <cellStyle name="Rossz 2" xfId="150"/>
    <cellStyle name="Semleges" xfId="151"/>
    <cellStyle name="Semleges 2" xfId="152"/>
    <cellStyle name="Számítás" xfId="153"/>
    <cellStyle name="Számítás 2" xfId="154"/>
    <cellStyle name="Percent" xfId="155"/>
    <cellStyle name="Title" xfId="156"/>
    <cellStyle name="Total" xfId="157"/>
    <cellStyle name="Warning Text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.00390625" style="2" customWidth="1"/>
    <col min="2" max="2" width="33.28125" style="2" customWidth="1"/>
    <col min="3" max="3" width="11.421875" style="2" customWidth="1"/>
    <col min="4" max="4" width="10.00390625" style="2" customWidth="1"/>
    <col min="5" max="5" width="11.57421875" style="2" customWidth="1"/>
    <col min="6" max="6" width="10.140625" style="2" customWidth="1"/>
    <col min="7" max="7" width="11.140625" style="2" customWidth="1"/>
    <col min="8" max="8" width="12.57421875" style="11" bestFit="1" customWidth="1"/>
    <col min="9" max="16384" width="9.140625" style="2" customWidth="1"/>
  </cols>
  <sheetData>
    <row r="1" spans="2:7" ht="15.75" customHeight="1">
      <c r="B1" s="112" t="s">
        <v>101</v>
      </c>
      <c r="C1" s="112"/>
      <c r="D1" s="112"/>
      <c r="E1" s="112"/>
      <c r="F1" s="112"/>
      <c r="G1" s="112"/>
    </row>
    <row r="2" spans="2:7" ht="15.75">
      <c r="B2" s="1"/>
      <c r="C2" s="1"/>
      <c r="D2" s="1"/>
      <c r="E2" s="1"/>
      <c r="F2" s="110"/>
      <c r="G2" s="110"/>
    </row>
    <row r="3" spans="2:7" ht="15.75">
      <c r="B3" s="111"/>
      <c r="C3" s="111"/>
      <c r="D3" s="111"/>
      <c r="E3" s="111"/>
      <c r="F3" s="111"/>
      <c r="G3" s="111"/>
    </row>
    <row r="4" spans="1:8" ht="18">
      <c r="A4" s="108" t="s">
        <v>74</v>
      </c>
      <c r="B4" s="108"/>
      <c r="C4" s="108"/>
      <c r="D4" s="108"/>
      <c r="E4" s="108"/>
      <c r="F4" s="108"/>
      <c r="G4" s="108"/>
      <c r="H4" s="9"/>
    </row>
    <row r="5" spans="1:8" ht="18">
      <c r="A5" s="108" t="s">
        <v>41</v>
      </c>
      <c r="B5" s="108"/>
      <c r="C5" s="108"/>
      <c r="D5" s="108"/>
      <c r="E5" s="108"/>
      <c r="F5" s="108"/>
      <c r="G5" s="108"/>
      <c r="H5" s="9"/>
    </row>
    <row r="6" spans="4:7" ht="15">
      <c r="D6" s="113" t="s">
        <v>75</v>
      </c>
      <c r="E6" s="113"/>
      <c r="F6" s="113"/>
      <c r="G6" s="113"/>
    </row>
    <row r="7" spans="1:7" ht="15">
      <c r="A7" s="58"/>
      <c r="B7" s="60" t="s">
        <v>7</v>
      </c>
      <c r="C7" s="60" t="s">
        <v>8</v>
      </c>
      <c r="D7" s="60" t="s">
        <v>9</v>
      </c>
      <c r="E7" s="60" t="s">
        <v>10</v>
      </c>
      <c r="F7" s="57" t="s">
        <v>11</v>
      </c>
      <c r="G7" s="57" t="s">
        <v>15</v>
      </c>
    </row>
    <row r="8" spans="1:7" ht="15">
      <c r="A8" s="109">
        <v>1</v>
      </c>
      <c r="B8" s="77"/>
      <c r="C8" s="74" t="s">
        <v>70</v>
      </c>
      <c r="D8" s="61" t="s">
        <v>96</v>
      </c>
      <c r="E8" s="61" t="s">
        <v>76</v>
      </c>
      <c r="F8" s="54" t="s">
        <v>97</v>
      </c>
      <c r="G8" s="54" t="s">
        <v>73</v>
      </c>
    </row>
    <row r="9" spans="1:7" ht="15">
      <c r="A9" s="109"/>
      <c r="B9" s="78" t="s">
        <v>37</v>
      </c>
      <c r="C9" s="75" t="s">
        <v>71</v>
      </c>
      <c r="D9" s="63" t="s">
        <v>72</v>
      </c>
      <c r="E9" s="63" t="s">
        <v>100</v>
      </c>
      <c r="F9" s="55" t="s">
        <v>72</v>
      </c>
      <c r="G9" s="55" t="s">
        <v>98</v>
      </c>
    </row>
    <row r="10" spans="1:7" ht="15">
      <c r="A10" s="59">
        <v>2</v>
      </c>
      <c r="B10" s="76"/>
      <c r="C10" s="62"/>
      <c r="D10" s="65"/>
      <c r="E10" s="65"/>
      <c r="F10" s="53"/>
      <c r="G10" s="53"/>
    </row>
    <row r="11" spans="1:7" ht="15">
      <c r="A11" s="59">
        <v>3</v>
      </c>
      <c r="B11" s="66" t="s">
        <v>67</v>
      </c>
      <c r="C11" s="67"/>
      <c r="D11" s="58"/>
      <c r="E11" s="68">
        <f aca="true" t="shared" si="0" ref="E11:E19">C11+D11</f>
        <v>0</v>
      </c>
      <c r="F11" s="56">
        <v>2618</v>
      </c>
      <c r="G11" s="56">
        <f aca="true" t="shared" si="1" ref="G11:G16">SUM(E11:F11)</f>
        <v>2618</v>
      </c>
    </row>
    <row r="12" spans="1:7" ht="15">
      <c r="A12" s="59">
        <v>4</v>
      </c>
      <c r="B12" s="66" t="s">
        <v>102</v>
      </c>
      <c r="C12" s="67"/>
      <c r="D12" s="58"/>
      <c r="E12" s="68">
        <f t="shared" si="0"/>
        <v>0</v>
      </c>
      <c r="F12" s="56"/>
      <c r="G12" s="56">
        <f t="shared" si="1"/>
        <v>0</v>
      </c>
    </row>
    <row r="13" spans="1:7" ht="15">
      <c r="A13" s="59">
        <v>5</v>
      </c>
      <c r="B13" s="66" t="s">
        <v>2</v>
      </c>
      <c r="C13" s="67"/>
      <c r="D13" s="73">
        <v>8</v>
      </c>
      <c r="E13" s="71">
        <f t="shared" si="0"/>
        <v>8</v>
      </c>
      <c r="F13" s="56">
        <v>18</v>
      </c>
      <c r="G13" s="56">
        <f t="shared" si="1"/>
        <v>26</v>
      </c>
    </row>
    <row r="14" spans="1:7" ht="15">
      <c r="A14" s="59">
        <v>6</v>
      </c>
      <c r="B14" s="66" t="s">
        <v>3</v>
      </c>
      <c r="C14" s="67"/>
      <c r="D14" s="58"/>
      <c r="E14" s="68">
        <f t="shared" si="0"/>
        <v>0</v>
      </c>
      <c r="F14" s="56">
        <v>29</v>
      </c>
      <c r="G14" s="56">
        <f t="shared" si="1"/>
        <v>29</v>
      </c>
    </row>
    <row r="15" spans="1:7" ht="15">
      <c r="A15" s="59">
        <v>7</v>
      </c>
      <c r="B15" s="66" t="s">
        <v>103</v>
      </c>
      <c r="C15" s="67"/>
      <c r="D15" s="58"/>
      <c r="E15" s="68">
        <f t="shared" si="0"/>
        <v>0</v>
      </c>
      <c r="F15" s="56"/>
      <c r="G15" s="56">
        <f t="shared" si="1"/>
        <v>0</v>
      </c>
    </row>
    <row r="16" spans="1:7" ht="15">
      <c r="A16" s="59">
        <v>8</v>
      </c>
      <c r="B16" s="66" t="s">
        <v>104</v>
      </c>
      <c r="C16" s="69"/>
      <c r="D16" s="58"/>
      <c r="E16" s="68">
        <f t="shared" si="0"/>
        <v>0</v>
      </c>
      <c r="F16" s="56"/>
      <c r="G16" s="56">
        <f t="shared" si="1"/>
        <v>0</v>
      </c>
    </row>
    <row r="17" spans="1:7" ht="15">
      <c r="A17" s="59">
        <v>9</v>
      </c>
      <c r="B17" s="64"/>
      <c r="C17" s="67"/>
      <c r="D17" s="58"/>
      <c r="E17" s="68"/>
      <c r="F17" s="52"/>
      <c r="G17" s="52"/>
    </row>
    <row r="18" spans="1:8" s="6" customFormat="1" ht="15.75">
      <c r="A18" s="59">
        <v>10</v>
      </c>
      <c r="B18" s="66" t="s">
        <v>4</v>
      </c>
      <c r="C18" s="70">
        <f>SUM(C11:C16)</f>
        <v>0</v>
      </c>
      <c r="D18" s="73">
        <f>SUM(D11:D16)</f>
        <v>8</v>
      </c>
      <c r="E18" s="73">
        <f t="shared" si="0"/>
        <v>8</v>
      </c>
      <c r="F18" s="71">
        <f>SUM(F11:F16)</f>
        <v>2665</v>
      </c>
      <c r="G18" s="71">
        <f>SUM(G11:G16)</f>
        <v>2673</v>
      </c>
      <c r="H18" s="13"/>
    </row>
    <row r="19" spans="1:7" ht="15">
      <c r="A19" s="59">
        <v>11</v>
      </c>
      <c r="B19" s="64"/>
      <c r="C19" s="67"/>
      <c r="D19" s="58"/>
      <c r="E19" s="68">
        <f t="shared" si="0"/>
        <v>0</v>
      </c>
      <c r="F19" s="52"/>
      <c r="G19" s="52"/>
    </row>
    <row r="20" spans="1:8" s="6" customFormat="1" ht="15.75">
      <c r="A20" s="59">
        <v>12</v>
      </c>
      <c r="B20" s="66" t="s">
        <v>5</v>
      </c>
      <c r="C20" s="70">
        <f>SUM(C21)</f>
        <v>35403</v>
      </c>
      <c r="D20" s="70">
        <f>SUM(D21)</f>
        <v>3584</v>
      </c>
      <c r="E20" s="70">
        <f>SUM(E21)</f>
        <v>38987</v>
      </c>
      <c r="F20" s="70">
        <f>SUM(F21)</f>
        <v>132</v>
      </c>
      <c r="G20" s="70">
        <f>SUM(G21)</f>
        <v>39119</v>
      </c>
      <c r="H20" s="13"/>
    </row>
    <row r="21" spans="1:7" ht="15">
      <c r="A21" s="59">
        <v>13</v>
      </c>
      <c r="B21" s="72" t="s">
        <v>6</v>
      </c>
      <c r="C21" s="67">
        <f>SUM(C22:C24)</f>
        <v>35403</v>
      </c>
      <c r="D21" s="67">
        <f>SUM(D22:D24)</f>
        <v>3584</v>
      </c>
      <c r="E21" s="67">
        <f>SUM(E22:E24)</f>
        <v>38987</v>
      </c>
      <c r="F21" s="67">
        <f>SUM(F22:F24)</f>
        <v>132</v>
      </c>
      <c r="G21" s="67">
        <f>SUM(G22:G24)</f>
        <v>39119</v>
      </c>
    </row>
    <row r="22" spans="1:7" ht="15">
      <c r="A22" s="59">
        <v>14</v>
      </c>
      <c r="B22" s="64" t="s">
        <v>106</v>
      </c>
      <c r="C22" s="67"/>
      <c r="D22" s="67"/>
      <c r="E22" s="67"/>
      <c r="F22" s="56">
        <v>95</v>
      </c>
      <c r="G22" s="56">
        <f>SUM(E22:F22)</f>
        <v>95</v>
      </c>
    </row>
    <row r="23" spans="1:7" ht="15">
      <c r="A23" s="59">
        <v>15</v>
      </c>
      <c r="B23" s="72" t="s">
        <v>99</v>
      </c>
      <c r="C23" s="67"/>
      <c r="D23" s="67">
        <v>1531</v>
      </c>
      <c r="E23" s="68">
        <f>C23+D23</f>
        <v>1531</v>
      </c>
      <c r="F23" s="56">
        <v>-1531</v>
      </c>
      <c r="G23" s="56">
        <f>SUM(E23:F23)</f>
        <v>0</v>
      </c>
    </row>
    <row r="24" spans="1:7" ht="15">
      <c r="A24" s="59">
        <v>16</v>
      </c>
      <c r="B24" s="64" t="s">
        <v>105</v>
      </c>
      <c r="C24" s="67">
        <v>35403</v>
      </c>
      <c r="D24" s="67">
        <v>2053</v>
      </c>
      <c r="E24" s="68">
        <f>C24+D24</f>
        <v>37456</v>
      </c>
      <c r="F24" s="56">
        <v>1568</v>
      </c>
      <c r="G24" s="56">
        <f>SUM(E24:F24)</f>
        <v>39024</v>
      </c>
    </row>
    <row r="25" spans="1:7" ht="15">
      <c r="A25" s="59">
        <v>17</v>
      </c>
      <c r="B25" s="64"/>
      <c r="C25" s="67"/>
      <c r="D25" s="58"/>
      <c r="E25" s="68">
        <f>C25+D25</f>
        <v>0</v>
      </c>
      <c r="F25" s="56"/>
      <c r="G25" s="56"/>
    </row>
    <row r="26" spans="1:8" s="6" customFormat="1" ht="15.75">
      <c r="A26" s="59">
        <v>18</v>
      </c>
      <c r="B26" s="66" t="s">
        <v>16</v>
      </c>
      <c r="C26" s="70">
        <f>SUM(C18,C20)</f>
        <v>35403</v>
      </c>
      <c r="D26" s="70">
        <f>SUM(D18,D20)</f>
        <v>3592</v>
      </c>
      <c r="E26" s="70">
        <f>SUM(E18,E20)</f>
        <v>38995</v>
      </c>
      <c r="F26" s="73">
        <f>SUM(F18,F20)</f>
        <v>2797</v>
      </c>
      <c r="G26" s="73">
        <f>SUM(G18,G20)</f>
        <v>41792</v>
      </c>
      <c r="H26" s="13"/>
    </row>
    <row r="27" spans="6:7" ht="15">
      <c r="F27" s="3"/>
      <c r="G27" s="3"/>
    </row>
    <row r="28" spans="6:7" ht="15">
      <c r="F28" s="3"/>
      <c r="G28" s="3"/>
    </row>
    <row r="29" spans="6:7" ht="15">
      <c r="F29" s="3"/>
      <c r="G29" s="3"/>
    </row>
    <row r="30" spans="6:7" ht="15">
      <c r="F30" s="4"/>
      <c r="G30" s="4"/>
    </row>
    <row r="31" ht="15">
      <c r="B31" s="5"/>
    </row>
  </sheetData>
  <sheetProtection selectLockedCells="1" selectUnlockedCells="1"/>
  <mergeCells count="7">
    <mergeCell ref="A5:G5"/>
    <mergeCell ref="A8:A9"/>
    <mergeCell ref="F2:G2"/>
    <mergeCell ref="B3:G3"/>
    <mergeCell ref="B1:G1"/>
    <mergeCell ref="D6:G6"/>
    <mergeCell ref="A4:G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31">
      <selection activeCell="G58" sqref="G58"/>
    </sheetView>
  </sheetViews>
  <sheetFormatPr defaultColWidth="9.140625" defaultRowHeight="12.75"/>
  <cols>
    <col min="1" max="1" width="5.57421875" style="79" customWidth="1"/>
    <col min="2" max="2" width="40.00390625" style="79" customWidth="1"/>
    <col min="3" max="3" width="11.00390625" style="100" customWidth="1"/>
    <col min="4" max="4" width="11.140625" style="79" customWidth="1"/>
    <col min="5" max="5" width="10.8515625" style="79" customWidth="1"/>
    <col min="6" max="6" width="10.28125" style="79" customWidth="1"/>
    <col min="7" max="7" width="11.00390625" style="79" customWidth="1"/>
    <col min="8" max="16384" width="9.140625" style="79" customWidth="1"/>
  </cols>
  <sheetData>
    <row r="1" spans="1:7" ht="12.75" customHeight="1">
      <c r="A1" s="114" t="s">
        <v>111</v>
      </c>
      <c r="B1" s="114"/>
      <c r="C1" s="114"/>
      <c r="D1" s="114"/>
      <c r="E1" s="114"/>
      <c r="F1" s="114"/>
      <c r="G1" s="114"/>
    </row>
    <row r="2" spans="1:7" ht="12.75">
      <c r="A2" s="115" t="s">
        <v>42</v>
      </c>
      <c r="B2" s="115"/>
      <c r="C2" s="115"/>
      <c r="D2" s="115"/>
      <c r="E2" s="115"/>
      <c r="F2" s="115"/>
      <c r="G2" s="115"/>
    </row>
    <row r="3" spans="1:7" ht="12.75">
      <c r="A3" s="116" t="s">
        <v>17</v>
      </c>
      <c r="B3" s="116"/>
      <c r="C3" s="116"/>
      <c r="D3" s="116"/>
      <c r="E3" s="116"/>
      <c r="F3" s="116"/>
      <c r="G3" s="116"/>
    </row>
    <row r="4" spans="1:7" ht="12.75">
      <c r="A4" s="117" t="s">
        <v>38</v>
      </c>
      <c r="B4" s="117"/>
      <c r="C4" s="117"/>
      <c r="D4" s="117"/>
      <c r="E4" s="117"/>
      <c r="F4" s="117"/>
      <c r="G4" s="117"/>
    </row>
    <row r="5" spans="1:7" s="101" customFormat="1" ht="12.75">
      <c r="A5" s="60"/>
      <c r="B5" s="60" t="s">
        <v>77</v>
      </c>
      <c r="C5" s="60" t="s">
        <v>8</v>
      </c>
      <c r="D5" s="60" t="s">
        <v>9</v>
      </c>
      <c r="E5" s="60" t="s">
        <v>10</v>
      </c>
      <c r="F5" s="59" t="s">
        <v>11</v>
      </c>
      <c r="G5" s="59" t="s">
        <v>15</v>
      </c>
    </row>
    <row r="6" spans="1:7" ht="12.75">
      <c r="A6" s="118">
        <v>1</v>
      </c>
      <c r="B6" s="120" t="s">
        <v>37</v>
      </c>
      <c r="C6" s="61" t="s">
        <v>70</v>
      </c>
      <c r="D6" s="80" t="s">
        <v>110</v>
      </c>
      <c r="E6" s="61" t="s">
        <v>76</v>
      </c>
      <c r="F6" s="54" t="s">
        <v>97</v>
      </c>
      <c r="G6" s="54" t="s">
        <v>73</v>
      </c>
    </row>
    <row r="7" spans="1:7" ht="12.75">
      <c r="A7" s="119"/>
      <c r="B7" s="121"/>
      <c r="C7" s="82" t="s">
        <v>109</v>
      </c>
      <c r="D7" s="83" t="s">
        <v>72</v>
      </c>
      <c r="E7" s="63" t="s">
        <v>100</v>
      </c>
      <c r="F7" s="55" t="s">
        <v>72</v>
      </c>
      <c r="G7" s="55" t="s">
        <v>98</v>
      </c>
    </row>
    <row r="8" spans="1:7" ht="12.75">
      <c r="A8" s="81">
        <v>2</v>
      </c>
      <c r="B8" s="84"/>
      <c r="C8" s="82"/>
      <c r="D8" s="65"/>
      <c r="E8" s="65"/>
      <c r="F8" s="58"/>
      <c r="G8" s="58"/>
    </row>
    <row r="9" spans="1:7" s="6" customFormat="1" ht="12.75">
      <c r="A9" s="14">
        <v>3</v>
      </c>
      <c r="B9" s="85" t="s">
        <v>43</v>
      </c>
      <c r="C9" s="86">
        <f>SUM(C10,C19)</f>
        <v>22353</v>
      </c>
      <c r="D9" s="86">
        <f>SUM(D10,D19)</f>
        <v>2397</v>
      </c>
      <c r="E9" s="86">
        <f>SUM(E10,E19)</f>
        <v>24750</v>
      </c>
      <c r="F9" s="31">
        <f>SUM(F10,F19)</f>
        <v>2281</v>
      </c>
      <c r="G9" s="31">
        <f>SUM(G10,G19)</f>
        <v>27031</v>
      </c>
    </row>
    <row r="10" spans="1:7" s="6" customFormat="1" ht="12.75">
      <c r="A10" s="63">
        <v>4</v>
      </c>
      <c r="B10" s="85" t="s">
        <v>78</v>
      </c>
      <c r="C10" s="86">
        <f>SUM(C11:C18)</f>
        <v>22330</v>
      </c>
      <c r="D10" s="86">
        <f>SUM(D11:D18)</f>
        <v>1304</v>
      </c>
      <c r="E10" s="86">
        <f>SUM(E11:E18)</f>
        <v>23634</v>
      </c>
      <c r="F10" s="31">
        <f>SUM(F11:F18)</f>
        <v>1629</v>
      </c>
      <c r="G10" s="31">
        <f>SUM(G11:G18)</f>
        <v>25263</v>
      </c>
    </row>
    <row r="11" spans="1:7" ht="12.75">
      <c r="A11" s="59">
        <v>5</v>
      </c>
      <c r="B11" s="87" t="s">
        <v>79</v>
      </c>
      <c r="C11" s="88">
        <v>20863</v>
      </c>
      <c r="D11" s="70">
        <f aca="true" t="shared" si="0" ref="D11:D18">E11-C11</f>
        <v>0</v>
      </c>
      <c r="E11" s="67">
        <v>20863</v>
      </c>
      <c r="F11" s="102">
        <v>1533</v>
      </c>
      <c r="G11" s="102">
        <f>SUM(E11:F11)</f>
        <v>22396</v>
      </c>
    </row>
    <row r="12" spans="1:7" ht="12.75">
      <c r="A12" s="81">
        <v>6</v>
      </c>
      <c r="B12" s="87" t="s">
        <v>107</v>
      </c>
      <c r="C12" s="88"/>
      <c r="D12" s="70"/>
      <c r="E12" s="67"/>
      <c r="F12" s="102">
        <v>55</v>
      </c>
      <c r="G12" s="102">
        <f aca="true" t="shared" si="1" ref="G12:G56">SUM(E12:F12)</f>
        <v>55</v>
      </c>
    </row>
    <row r="13" spans="1:7" ht="12.75">
      <c r="A13" s="81">
        <v>7</v>
      </c>
      <c r="B13" s="87" t="s">
        <v>80</v>
      </c>
      <c r="C13" s="88"/>
      <c r="D13" s="67">
        <f t="shared" si="0"/>
        <v>1110</v>
      </c>
      <c r="E13" s="67">
        <v>1110</v>
      </c>
      <c r="F13" s="102"/>
      <c r="G13" s="102">
        <f t="shared" si="1"/>
        <v>1110</v>
      </c>
    </row>
    <row r="14" spans="1:7" ht="12.75">
      <c r="A14" s="59">
        <v>8</v>
      </c>
      <c r="B14" s="87" t="s">
        <v>44</v>
      </c>
      <c r="C14" s="88">
        <v>1057</v>
      </c>
      <c r="D14" s="67">
        <f t="shared" si="0"/>
        <v>119</v>
      </c>
      <c r="E14" s="67">
        <v>1176</v>
      </c>
      <c r="F14" s="102">
        <v>53</v>
      </c>
      <c r="G14" s="102">
        <f t="shared" si="1"/>
        <v>1229</v>
      </c>
    </row>
    <row r="15" spans="1:7" ht="12.75">
      <c r="A15" s="81">
        <v>9</v>
      </c>
      <c r="B15" s="87" t="s">
        <v>45</v>
      </c>
      <c r="C15" s="88">
        <v>77</v>
      </c>
      <c r="D15" s="70">
        <f t="shared" si="0"/>
        <v>0</v>
      </c>
      <c r="E15" s="67">
        <v>77</v>
      </c>
      <c r="F15" s="102"/>
      <c r="G15" s="102">
        <f t="shared" si="1"/>
        <v>77</v>
      </c>
    </row>
    <row r="16" spans="1:7" ht="12.75">
      <c r="A16" s="59">
        <v>10</v>
      </c>
      <c r="B16" s="87" t="s">
        <v>46</v>
      </c>
      <c r="C16" s="88">
        <v>333</v>
      </c>
      <c r="D16" s="70">
        <f t="shared" si="0"/>
        <v>0</v>
      </c>
      <c r="E16" s="67">
        <v>333</v>
      </c>
      <c r="F16" s="102">
        <v>-251</v>
      </c>
      <c r="G16" s="102">
        <f t="shared" si="1"/>
        <v>82</v>
      </c>
    </row>
    <row r="17" spans="1:7" s="93" customFormat="1" ht="12.75">
      <c r="A17" s="81">
        <v>11</v>
      </c>
      <c r="B17" s="89" t="s">
        <v>81</v>
      </c>
      <c r="C17" s="90"/>
      <c r="D17" s="92">
        <f t="shared" si="0"/>
        <v>16</v>
      </c>
      <c r="E17" s="92">
        <v>16</v>
      </c>
      <c r="F17" s="103"/>
      <c r="G17" s="102">
        <f t="shared" si="1"/>
        <v>16</v>
      </c>
    </row>
    <row r="18" spans="1:7" s="93" customFormat="1" ht="12.75">
      <c r="A18" s="14">
        <v>12</v>
      </c>
      <c r="B18" s="89" t="s">
        <v>82</v>
      </c>
      <c r="C18" s="90"/>
      <c r="D18" s="92">
        <f t="shared" si="0"/>
        <v>59</v>
      </c>
      <c r="E18" s="92">
        <v>59</v>
      </c>
      <c r="F18" s="103">
        <v>239</v>
      </c>
      <c r="G18" s="102">
        <f t="shared" si="1"/>
        <v>298</v>
      </c>
    </row>
    <row r="19" spans="1:7" s="6" customFormat="1" ht="12.75">
      <c r="A19" s="63">
        <v>13</v>
      </c>
      <c r="B19" s="85" t="s">
        <v>47</v>
      </c>
      <c r="C19" s="86">
        <f>SUM(C20:C21)</f>
        <v>23</v>
      </c>
      <c r="D19" s="86">
        <f>SUM(D20:D21)</f>
        <v>1093</v>
      </c>
      <c r="E19" s="86">
        <f>SUM(E20:E21)</f>
        <v>1116</v>
      </c>
      <c r="F19" s="31">
        <f>SUM(F20:F21)</f>
        <v>652</v>
      </c>
      <c r="G19" s="31">
        <f>SUM(G20:G21)</f>
        <v>1768</v>
      </c>
    </row>
    <row r="20" spans="1:7" ht="12.75">
      <c r="A20" s="59">
        <v>14</v>
      </c>
      <c r="B20" s="87" t="s">
        <v>83</v>
      </c>
      <c r="C20" s="88"/>
      <c r="D20" s="70">
        <f>E20-C20</f>
        <v>0</v>
      </c>
      <c r="E20" s="67"/>
      <c r="F20" s="102">
        <v>90</v>
      </c>
      <c r="G20" s="102">
        <f t="shared" si="1"/>
        <v>90</v>
      </c>
    </row>
    <row r="21" spans="1:7" s="93" customFormat="1" ht="12.75">
      <c r="A21" s="81">
        <v>15</v>
      </c>
      <c r="B21" s="89" t="s">
        <v>84</v>
      </c>
      <c r="C21" s="90">
        <v>23</v>
      </c>
      <c r="D21" s="92">
        <f>E21-C21</f>
        <v>1093</v>
      </c>
      <c r="E21" s="92">
        <v>1116</v>
      </c>
      <c r="F21" s="103">
        <v>562</v>
      </c>
      <c r="G21" s="102">
        <f t="shared" si="1"/>
        <v>1678</v>
      </c>
    </row>
    <row r="22" spans="1:7" s="93" customFormat="1" ht="12.75">
      <c r="A22" s="59">
        <v>16</v>
      </c>
      <c r="B22" s="94"/>
      <c r="C22" s="90"/>
      <c r="D22" s="91"/>
      <c r="E22" s="92"/>
      <c r="F22" s="103"/>
      <c r="G22" s="102"/>
    </row>
    <row r="23" spans="1:7" s="15" customFormat="1" ht="12.75">
      <c r="A23" s="63">
        <v>17</v>
      </c>
      <c r="B23" s="95" t="s">
        <v>18</v>
      </c>
      <c r="C23" s="96">
        <f>SUM(C24:C28)</f>
        <v>6009</v>
      </c>
      <c r="D23" s="96">
        <f>SUM(D24:D28)</f>
        <v>745</v>
      </c>
      <c r="E23" s="96">
        <f>SUM(E24:E28)</f>
        <v>6754</v>
      </c>
      <c r="F23" s="104">
        <f>SUM(F24:F28)</f>
        <v>384</v>
      </c>
      <c r="G23" s="104">
        <f>SUM(G24:G28)</f>
        <v>7138</v>
      </c>
    </row>
    <row r="24" spans="1:7" s="93" customFormat="1" ht="12.75">
      <c r="A24" s="59">
        <v>18</v>
      </c>
      <c r="B24" s="89" t="s">
        <v>48</v>
      </c>
      <c r="C24" s="90">
        <v>5632</v>
      </c>
      <c r="D24" s="92">
        <f>E24-C24</f>
        <v>570</v>
      </c>
      <c r="E24" s="92">
        <v>6202</v>
      </c>
      <c r="F24" s="103">
        <v>287</v>
      </c>
      <c r="G24" s="102">
        <f t="shared" si="1"/>
        <v>6489</v>
      </c>
    </row>
    <row r="25" spans="1:7" s="93" customFormat="1" ht="12.75">
      <c r="A25" s="81">
        <v>19</v>
      </c>
      <c r="B25" s="89" t="s">
        <v>49</v>
      </c>
      <c r="C25" s="90">
        <v>176</v>
      </c>
      <c r="D25" s="92">
        <f>E25-C25</f>
        <v>57</v>
      </c>
      <c r="E25" s="92">
        <v>233</v>
      </c>
      <c r="F25" s="103">
        <v>43</v>
      </c>
      <c r="G25" s="102">
        <f t="shared" si="1"/>
        <v>276</v>
      </c>
    </row>
    <row r="26" spans="1:7" s="93" customFormat="1" ht="12.75">
      <c r="A26" s="59">
        <v>20</v>
      </c>
      <c r="B26" s="89" t="s">
        <v>85</v>
      </c>
      <c r="C26" s="90"/>
      <c r="D26" s="92">
        <f>E26-C26</f>
        <v>13</v>
      </c>
      <c r="E26" s="92">
        <v>13</v>
      </c>
      <c r="F26" s="103">
        <v>89</v>
      </c>
      <c r="G26" s="102">
        <f t="shared" si="1"/>
        <v>102</v>
      </c>
    </row>
    <row r="27" spans="1:7" s="93" customFormat="1" ht="12.75">
      <c r="A27" s="81">
        <v>21</v>
      </c>
      <c r="B27" s="89" t="s">
        <v>86</v>
      </c>
      <c r="C27" s="90"/>
      <c r="D27" s="92">
        <f>E27-C27</f>
        <v>83</v>
      </c>
      <c r="E27" s="92">
        <v>83</v>
      </c>
      <c r="F27" s="103">
        <v>188</v>
      </c>
      <c r="G27" s="102">
        <f t="shared" si="1"/>
        <v>271</v>
      </c>
    </row>
    <row r="28" spans="1:7" s="93" customFormat="1" ht="12.75">
      <c r="A28" s="59">
        <v>22</v>
      </c>
      <c r="B28" s="89" t="s">
        <v>50</v>
      </c>
      <c r="C28" s="90">
        <v>201</v>
      </c>
      <c r="D28" s="92">
        <f>E28-C28</f>
        <v>22</v>
      </c>
      <c r="E28" s="92">
        <v>223</v>
      </c>
      <c r="F28" s="103">
        <v>-223</v>
      </c>
      <c r="G28" s="102">
        <f t="shared" si="1"/>
        <v>0</v>
      </c>
    </row>
    <row r="29" spans="1:7" s="93" customFormat="1" ht="12.75">
      <c r="A29" s="81">
        <v>23</v>
      </c>
      <c r="B29" s="89"/>
      <c r="C29" s="90"/>
      <c r="D29" s="91"/>
      <c r="E29" s="92"/>
      <c r="F29" s="103"/>
      <c r="G29" s="102"/>
    </row>
    <row r="30" spans="1:7" s="15" customFormat="1" ht="12.75">
      <c r="A30" s="14">
        <v>24</v>
      </c>
      <c r="B30" s="95" t="s">
        <v>19</v>
      </c>
      <c r="C30" s="96">
        <f>SUM(C39:C46,C31:C35)</f>
        <v>7041</v>
      </c>
      <c r="D30" s="96">
        <f>SUM(D39:D46,D31:D35)</f>
        <v>-401</v>
      </c>
      <c r="E30" s="96">
        <f>SUM(E39:E46,E31:E35)</f>
        <v>6640</v>
      </c>
      <c r="F30" s="104">
        <f>SUM(F39:F46,F31:F35)</f>
        <v>131</v>
      </c>
      <c r="G30" s="104">
        <f>SUM(G39:G46,G31:G35)</f>
        <v>6771</v>
      </c>
    </row>
    <row r="31" spans="1:7" s="93" customFormat="1" ht="12.75">
      <c r="A31" s="81">
        <v>25</v>
      </c>
      <c r="B31" s="89" t="s">
        <v>20</v>
      </c>
      <c r="C31" s="90">
        <v>130</v>
      </c>
      <c r="D31" s="92">
        <f>E31-C31</f>
        <v>-120</v>
      </c>
      <c r="E31" s="92">
        <v>10</v>
      </c>
      <c r="F31" s="103">
        <v>39</v>
      </c>
      <c r="G31" s="102">
        <f t="shared" si="1"/>
        <v>49</v>
      </c>
    </row>
    <row r="32" spans="1:7" s="93" customFormat="1" ht="12.75">
      <c r="A32" s="59">
        <v>26</v>
      </c>
      <c r="B32" s="89" t="s">
        <v>51</v>
      </c>
      <c r="C32" s="90">
        <v>794</v>
      </c>
      <c r="D32" s="91">
        <f>E32-C32</f>
        <v>0</v>
      </c>
      <c r="E32" s="92">
        <v>794</v>
      </c>
      <c r="F32" s="103">
        <v>-340</v>
      </c>
      <c r="G32" s="102">
        <f t="shared" si="1"/>
        <v>454</v>
      </c>
    </row>
    <row r="33" spans="1:7" s="93" customFormat="1" ht="12.75">
      <c r="A33" s="81">
        <v>27</v>
      </c>
      <c r="B33" s="89" t="s">
        <v>52</v>
      </c>
      <c r="C33" s="90">
        <v>486</v>
      </c>
      <c r="D33" s="92">
        <f>E33-C33</f>
        <v>559</v>
      </c>
      <c r="E33" s="92">
        <v>1045</v>
      </c>
      <c r="F33" s="103">
        <v>298</v>
      </c>
      <c r="G33" s="102">
        <f t="shared" si="1"/>
        <v>1343</v>
      </c>
    </row>
    <row r="34" spans="1:7" s="93" customFormat="1" ht="12.75">
      <c r="A34" s="59">
        <v>28</v>
      </c>
      <c r="B34" s="89" t="s">
        <v>53</v>
      </c>
      <c r="C34" s="90">
        <v>403</v>
      </c>
      <c r="D34" s="91">
        <f>E34-C34</f>
        <v>0</v>
      </c>
      <c r="E34" s="92">
        <v>403</v>
      </c>
      <c r="F34" s="103">
        <v>-42</v>
      </c>
      <c r="G34" s="102">
        <f t="shared" si="1"/>
        <v>361</v>
      </c>
    </row>
    <row r="35" spans="1:7" s="93" customFormat="1" ht="12.75">
      <c r="A35" s="81">
        <v>29</v>
      </c>
      <c r="B35" s="89" t="s">
        <v>54</v>
      </c>
      <c r="C35" s="90">
        <f>SUM(C36:C38)</f>
        <v>1385</v>
      </c>
      <c r="D35" s="90">
        <f>SUM(D36:D38)</f>
        <v>0</v>
      </c>
      <c r="E35" s="90">
        <f>SUM(E36:E38)</f>
        <v>1385</v>
      </c>
      <c r="F35" s="105">
        <f>SUM(F36:F38)</f>
        <v>41</v>
      </c>
      <c r="G35" s="105">
        <f>SUM(G36:G38)</f>
        <v>1426</v>
      </c>
    </row>
    <row r="36" spans="1:7" s="93" customFormat="1" ht="12.75">
      <c r="A36" s="59">
        <v>30</v>
      </c>
      <c r="B36" s="89" t="s">
        <v>55</v>
      </c>
      <c r="C36" s="90">
        <v>745</v>
      </c>
      <c r="D36" s="91">
        <f aca="true" t="shared" si="2" ref="D36:D46">E36-C36</f>
        <v>0</v>
      </c>
      <c r="E36" s="92">
        <v>745</v>
      </c>
      <c r="F36" s="103">
        <v>-148</v>
      </c>
      <c r="G36" s="102">
        <f t="shared" si="1"/>
        <v>597</v>
      </c>
    </row>
    <row r="37" spans="1:7" s="93" customFormat="1" ht="12.75">
      <c r="A37" s="81">
        <v>31</v>
      </c>
      <c r="B37" s="89" t="s">
        <v>56</v>
      </c>
      <c r="C37" s="90">
        <v>603</v>
      </c>
      <c r="D37" s="91">
        <f t="shared" si="2"/>
        <v>0</v>
      </c>
      <c r="E37" s="92">
        <v>603</v>
      </c>
      <c r="F37" s="103">
        <v>205</v>
      </c>
      <c r="G37" s="102">
        <f t="shared" si="1"/>
        <v>808</v>
      </c>
    </row>
    <row r="38" spans="1:7" s="93" customFormat="1" ht="12.75">
      <c r="A38" s="59">
        <v>32</v>
      </c>
      <c r="B38" s="89" t="s">
        <v>57</v>
      </c>
      <c r="C38" s="90">
        <v>37</v>
      </c>
      <c r="D38" s="91">
        <f t="shared" si="2"/>
        <v>0</v>
      </c>
      <c r="E38" s="92">
        <v>37</v>
      </c>
      <c r="F38" s="103">
        <v>-16</v>
      </c>
      <c r="G38" s="102">
        <f t="shared" si="1"/>
        <v>21</v>
      </c>
    </row>
    <row r="39" spans="1:7" s="93" customFormat="1" ht="12.75">
      <c r="A39" s="81">
        <v>33</v>
      </c>
      <c r="B39" s="89" t="s">
        <v>58</v>
      </c>
      <c r="C39" s="90">
        <v>441</v>
      </c>
      <c r="D39" s="92">
        <f t="shared" si="2"/>
        <v>-41</v>
      </c>
      <c r="E39" s="92">
        <v>400</v>
      </c>
      <c r="F39" s="103">
        <v>-47</v>
      </c>
      <c r="G39" s="102">
        <f t="shared" si="1"/>
        <v>353</v>
      </c>
    </row>
    <row r="40" spans="1:7" s="93" customFormat="1" ht="12.75">
      <c r="A40" s="59">
        <v>34</v>
      </c>
      <c r="B40" s="89" t="s">
        <v>59</v>
      </c>
      <c r="C40" s="90">
        <v>42</v>
      </c>
      <c r="D40" s="91">
        <f t="shared" si="2"/>
        <v>0</v>
      </c>
      <c r="E40" s="92">
        <v>42</v>
      </c>
      <c r="F40" s="103">
        <v>-11</v>
      </c>
      <c r="G40" s="102">
        <f t="shared" si="1"/>
        <v>31</v>
      </c>
    </row>
    <row r="41" spans="1:7" s="93" customFormat="1" ht="12.75">
      <c r="A41" s="81">
        <v>35</v>
      </c>
      <c r="B41" s="89" t="s">
        <v>108</v>
      </c>
      <c r="C41" s="90"/>
      <c r="D41" s="91"/>
      <c r="E41" s="92"/>
      <c r="F41" s="103">
        <v>70</v>
      </c>
      <c r="G41" s="102">
        <f t="shared" si="1"/>
        <v>70</v>
      </c>
    </row>
    <row r="42" spans="1:7" s="93" customFormat="1" ht="12.75">
      <c r="A42" s="59">
        <v>36</v>
      </c>
      <c r="B42" s="89" t="s">
        <v>87</v>
      </c>
      <c r="C42" s="90">
        <v>507</v>
      </c>
      <c r="D42" s="92">
        <f t="shared" si="2"/>
        <v>-37</v>
      </c>
      <c r="E42" s="92">
        <v>470</v>
      </c>
      <c r="F42" s="103">
        <v>81</v>
      </c>
      <c r="G42" s="102">
        <f t="shared" si="1"/>
        <v>551</v>
      </c>
    </row>
    <row r="43" spans="1:7" s="93" customFormat="1" ht="12.75">
      <c r="A43" s="81">
        <v>37</v>
      </c>
      <c r="B43" s="89" t="s">
        <v>60</v>
      </c>
      <c r="C43" s="90">
        <v>1071</v>
      </c>
      <c r="D43" s="92">
        <f t="shared" si="2"/>
        <v>-271</v>
      </c>
      <c r="E43" s="92">
        <v>800</v>
      </c>
      <c r="F43" s="103">
        <v>7</v>
      </c>
      <c r="G43" s="102">
        <f t="shared" si="1"/>
        <v>807</v>
      </c>
    </row>
    <row r="44" spans="1:7" s="93" customFormat="1" ht="12.75">
      <c r="A44" s="59">
        <v>38</v>
      </c>
      <c r="B44" s="89" t="s">
        <v>61</v>
      </c>
      <c r="C44" s="90">
        <v>101</v>
      </c>
      <c r="D44" s="92">
        <f t="shared" si="2"/>
        <v>0</v>
      </c>
      <c r="E44" s="92">
        <v>101</v>
      </c>
      <c r="F44" s="103">
        <v>93</v>
      </c>
      <c r="G44" s="102">
        <f t="shared" si="1"/>
        <v>194</v>
      </c>
    </row>
    <row r="45" spans="1:7" s="93" customFormat="1" ht="12.75">
      <c r="A45" s="81">
        <v>39</v>
      </c>
      <c r="B45" s="89" t="s">
        <v>39</v>
      </c>
      <c r="C45" s="90">
        <v>1278</v>
      </c>
      <c r="D45" s="92">
        <f t="shared" si="2"/>
        <v>-178</v>
      </c>
      <c r="E45" s="92">
        <v>1100</v>
      </c>
      <c r="F45" s="103">
        <v>-45</v>
      </c>
      <c r="G45" s="102">
        <f t="shared" si="1"/>
        <v>1055</v>
      </c>
    </row>
    <row r="46" spans="1:7" s="93" customFormat="1" ht="12.75">
      <c r="A46" s="59">
        <v>40</v>
      </c>
      <c r="B46" s="89" t="s">
        <v>21</v>
      </c>
      <c r="C46" s="90">
        <v>403</v>
      </c>
      <c r="D46" s="92">
        <f t="shared" si="2"/>
        <v>-313</v>
      </c>
      <c r="E46" s="92">
        <v>90</v>
      </c>
      <c r="F46" s="103">
        <v>-13</v>
      </c>
      <c r="G46" s="102">
        <f t="shared" si="1"/>
        <v>77</v>
      </c>
    </row>
    <row r="47" spans="1:7" s="93" customFormat="1" ht="12.75">
      <c r="A47" s="81">
        <v>41</v>
      </c>
      <c r="B47" s="89"/>
      <c r="C47" s="90"/>
      <c r="D47" s="91"/>
      <c r="E47" s="92"/>
      <c r="F47" s="103"/>
      <c r="G47" s="102"/>
    </row>
    <row r="48" spans="1:7" s="15" customFormat="1" ht="12.75">
      <c r="A48" s="14">
        <v>42</v>
      </c>
      <c r="B48" s="97" t="s">
        <v>88</v>
      </c>
      <c r="C48" s="96">
        <f>SUM(C49)</f>
        <v>0</v>
      </c>
      <c r="D48" s="96">
        <f>SUM(D49)</f>
        <v>197</v>
      </c>
      <c r="E48" s="96">
        <f>SUM(E49)</f>
        <v>197</v>
      </c>
      <c r="F48" s="104">
        <f>SUM(F49)</f>
        <v>0</v>
      </c>
      <c r="G48" s="104">
        <f>SUM(G49)</f>
        <v>197</v>
      </c>
    </row>
    <row r="49" spans="1:7" s="93" customFormat="1" ht="12.75">
      <c r="A49" s="81">
        <v>43</v>
      </c>
      <c r="B49" s="89" t="s">
        <v>89</v>
      </c>
      <c r="C49" s="90"/>
      <c r="D49" s="92">
        <f>E49-C49</f>
        <v>197</v>
      </c>
      <c r="E49" s="92">
        <v>197</v>
      </c>
      <c r="F49" s="103"/>
      <c r="G49" s="102">
        <f t="shared" si="1"/>
        <v>197</v>
      </c>
    </row>
    <row r="50" spans="1:7" ht="12.75">
      <c r="A50" s="81">
        <v>44</v>
      </c>
      <c r="B50" s="84"/>
      <c r="C50" s="82"/>
      <c r="D50" s="63"/>
      <c r="E50" s="63"/>
      <c r="F50" s="102"/>
      <c r="G50" s="102"/>
    </row>
    <row r="51" spans="1:7" s="15" customFormat="1" ht="12.75">
      <c r="A51" s="14">
        <v>45</v>
      </c>
      <c r="B51" s="97" t="s">
        <v>1</v>
      </c>
      <c r="C51" s="96">
        <f>SUM(C52:C55)</f>
        <v>0</v>
      </c>
      <c r="D51" s="96">
        <f>SUM(D52:D55)</f>
        <v>654</v>
      </c>
      <c r="E51" s="96">
        <f>SUM(E52:E55)</f>
        <v>654</v>
      </c>
      <c r="F51" s="104">
        <f>SUM(F52:F55)</f>
        <v>1</v>
      </c>
      <c r="G51" s="104">
        <f>SUM(G52:G55)</f>
        <v>655</v>
      </c>
    </row>
    <row r="52" spans="1:7" s="93" customFormat="1" ht="12.75">
      <c r="A52" s="81">
        <v>46</v>
      </c>
      <c r="B52" s="89" t="s">
        <v>90</v>
      </c>
      <c r="C52" s="90"/>
      <c r="D52" s="92">
        <f>E52-C52</f>
        <v>338</v>
      </c>
      <c r="E52" s="92">
        <v>338</v>
      </c>
      <c r="F52" s="103">
        <v>-51</v>
      </c>
      <c r="G52" s="102">
        <f t="shared" si="1"/>
        <v>287</v>
      </c>
    </row>
    <row r="53" spans="1:7" s="93" customFormat="1" ht="12.75">
      <c r="A53" s="81">
        <v>47</v>
      </c>
      <c r="B53" s="89" t="s">
        <v>91</v>
      </c>
      <c r="C53" s="90"/>
      <c r="D53" s="92">
        <f>E53-C53</f>
        <v>159</v>
      </c>
      <c r="E53" s="92">
        <v>159</v>
      </c>
      <c r="F53" s="103">
        <v>52</v>
      </c>
      <c r="G53" s="102">
        <f t="shared" si="1"/>
        <v>211</v>
      </c>
    </row>
    <row r="54" spans="1:7" ht="12.75">
      <c r="A54" s="14">
        <v>48</v>
      </c>
      <c r="B54" s="87" t="s">
        <v>92</v>
      </c>
      <c r="C54" s="88"/>
      <c r="D54" s="67">
        <f>E54-C54</f>
        <v>18</v>
      </c>
      <c r="E54" s="67">
        <v>18</v>
      </c>
      <c r="F54" s="102"/>
      <c r="G54" s="102">
        <f t="shared" si="1"/>
        <v>18</v>
      </c>
    </row>
    <row r="55" spans="1:7" ht="12.75">
      <c r="A55" s="81">
        <v>49</v>
      </c>
      <c r="B55" s="87" t="s">
        <v>93</v>
      </c>
      <c r="C55" s="88"/>
      <c r="D55" s="67">
        <f>E55-C55</f>
        <v>139</v>
      </c>
      <c r="E55" s="67">
        <v>139</v>
      </c>
      <c r="F55" s="102"/>
      <c r="G55" s="102">
        <f t="shared" si="1"/>
        <v>139</v>
      </c>
    </row>
    <row r="56" spans="1:7" ht="12.75">
      <c r="A56" s="81">
        <v>50</v>
      </c>
      <c r="B56" s="87"/>
      <c r="C56" s="88"/>
      <c r="D56" s="70">
        <f>E56-C56</f>
        <v>0</v>
      </c>
      <c r="E56" s="67"/>
      <c r="F56" s="102"/>
      <c r="G56" s="102">
        <f t="shared" si="1"/>
        <v>0</v>
      </c>
    </row>
    <row r="57" spans="1:7" s="6" customFormat="1" ht="12.75">
      <c r="A57" s="14">
        <v>51</v>
      </c>
      <c r="B57" s="98" t="s">
        <v>22</v>
      </c>
      <c r="C57" s="86">
        <f>SUM(C9,C23,C30,C48,C51)</f>
        <v>35403</v>
      </c>
      <c r="D57" s="86">
        <f>SUM(D9,D23,D30,D48,D51)</f>
        <v>3592</v>
      </c>
      <c r="E57" s="86">
        <f>SUM(E9,E23,E30,E48,E51)</f>
        <v>38995</v>
      </c>
      <c r="F57" s="31">
        <f>SUM(F9,F23,F30,F48,F51)</f>
        <v>2797</v>
      </c>
      <c r="G57" s="31">
        <f>SUM(G9,G23,G30,G48,G51)</f>
        <v>41792</v>
      </c>
    </row>
    <row r="58" ht="12.75">
      <c r="C58" s="99"/>
    </row>
  </sheetData>
  <sheetProtection selectLockedCells="1" selectUnlockedCells="1"/>
  <mergeCells count="6">
    <mergeCell ref="A1:G1"/>
    <mergeCell ref="A2:G2"/>
    <mergeCell ref="A3:G3"/>
    <mergeCell ref="A4:G4"/>
    <mergeCell ref="A6:A7"/>
    <mergeCell ref="B6:B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28125" style="16" customWidth="1"/>
    <col min="2" max="2" width="14.140625" style="2" customWidth="1"/>
    <col min="3" max="3" width="36.421875" style="2" customWidth="1"/>
    <col min="4" max="4" width="12.421875" style="2" customWidth="1"/>
    <col min="5" max="5" width="13.57421875" style="2" customWidth="1"/>
    <col min="6" max="6" width="12.7109375" style="2" customWidth="1"/>
    <col min="7" max="7" width="12.8515625" style="2" customWidth="1"/>
    <col min="8" max="9" width="14.57421875" style="2" customWidth="1"/>
    <col min="10" max="10" width="14.140625" style="2" customWidth="1"/>
    <col min="11" max="16384" width="9.140625" style="2" customWidth="1"/>
  </cols>
  <sheetData>
    <row r="1" ht="12.75">
      <c r="J1" s="10" t="s">
        <v>112</v>
      </c>
    </row>
    <row r="2" spans="2:12" ht="36" customHeight="1">
      <c r="B2" s="122" t="s">
        <v>62</v>
      </c>
      <c r="C2" s="122"/>
      <c r="D2" s="122"/>
      <c r="E2" s="122"/>
      <c r="F2" s="122"/>
      <c r="G2" s="122"/>
      <c r="H2" s="122"/>
      <c r="I2" s="122"/>
      <c r="J2" s="122"/>
      <c r="K2" s="7"/>
      <c r="L2" s="7"/>
    </row>
    <row r="3" spans="4:10" ht="13.5" thickBot="1">
      <c r="D3" s="8"/>
      <c r="E3" s="8"/>
      <c r="F3" s="8"/>
      <c r="G3" s="8"/>
      <c r="H3" s="8"/>
      <c r="I3" s="123" t="s">
        <v>38</v>
      </c>
      <c r="J3" s="123"/>
    </row>
    <row r="4" spans="1:10" s="16" customFormat="1" ht="12.75">
      <c r="A4" s="39"/>
      <c r="B4" s="40" t="s">
        <v>7</v>
      </c>
      <c r="C4" s="40" t="s">
        <v>8</v>
      </c>
      <c r="D4" s="41" t="s">
        <v>9</v>
      </c>
      <c r="E4" s="41" t="s">
        <v>10</v>
      </c>
      <c r="F4" s="41" t="s">
        <v>11</v>
      </c>
      <c r="G4" s="41" t="s">
        <v>15</v>
      </c>
      <c r="H4" s="41" t="s">
        <v>12</v>
      </c>
      <c r="I4" s="42" t="s">
        <v>13</v>
      </c>
      <c r="J4" s="43" t="s">
        <v>14</v>
      </c>
    </row>
    <row r="5" spans="1:10" ht="13.5" customHeight="1">
      <c r="A5" s="130">
        <v>1</v>
      </c>
      <c r="B5" s="132" t="s">
        <v>23</v>
      </c>
      <c r="C5" s="134" t="s">
        <v>24</v>
      </c>
      <c r="D5" s="126" t="s">
        <v>25</v>
      </c>
      <c r="E5" s="124" t="s">
        <v>26</v>
      </c>
      <c r="F5" s="126" t="s">
        <v>27</v>
      </c>
      <c r="G5" s="124" t="s">
        <v>28</v>
      </c>
      <c r="H5" s="128" t="s">
        <v>29</v>
      </c>
      <c r="I5" s="136" t="s">
        <v>30</v>
      </c>
      <c r="J5" s="138" t="s">
        <v>22</v>
      </c>
    </row>
    <row r="6" spans="1:10" ht="45" customHeight="1">
      <c r="A6" s="131"/>
      <c r="B6" s="133"/>
      <c r="C6" s="135"/>
      <c r="D6" s="127"/>
      <c r="E6" s="125"/>
      <c r="F6" s="127"/>
      <c r="G6" s="125"/>
      <c r="H6" s="129"/>
      <c r="I6" s="137"/>
      <c r="J6" s="139"/>
    </row>
    <row r="7" spans="1:10" ht="15.75">
      <c r="A7" s="32">
        <v>2</v>
      </c>
      <c r="B7" s="17" t="s">
        <v>31</v>
      </c>
      <c r="C7" s="18" t="s">
        <v>40</v>
      </c>
      <c r="D7" s="37">
        <v>25118</v>
      </c>
      <c r="E7" s="37">
        <v>6228</v>
      </c>
      <c r="F7" s="37">
        <v>6482</v>
      </c>
      <c r="G7" s="37"/>
      <c r="H7" s="37">
        <v>0</v>
      </c>
      <c r="I7" s="37">
        <v>655</v>
      </c>
      <c r="J7" s="44">
        <f>SUM(D7:I7)</f>
        <v>38483</v>
      </c>
    </row>
    <row r="8" spans="1:10" ht="15.75">
      <c r="A8" s="32">
        <v>3</v>
      </c>
      <c r="B8" s="19" t="s">
        <v>94</v>
      </c>
      <c r="C8" s="20" t="s">
        <v>95</v>
      </c>
      <c r="D8" s="34">
        <v>1913</v>
      </c>
      <c r="E8" s="34">
        <v>910</v>
      </c>
      <c r="F8" s="34">
        <v>289</v>
      </c>
      <c r="G8" s="34"/>
      <c r="H8" s="34">
        <v>197</v>
      </c>
      <c r="I8" s="34"/>
      <c r="J8" s="107">
        <f>SUM(D8:I8)</f>
        <v>3309</v>
      </c>
    </row>
    <row r="9" spans="1:10" ht="15.75">
      <c r="A9" s="32">
        <v>4</v>
      </c>
      <c r="B9" s="19"/>
      <c r="C9" s="21" t="s">
        <v>22</v>
      </c>
      <c r="D9" s="38">
        <f aca="true" t="shared" si="0" ref="D9:J9">SUM(D7:D8)</f>
        <v>27031</v>
      </c>
      <c r="E9" s="36">
        <f t="shared" si="0"/>
        <v>7138</v>
      </c>
      <c r="F9" s="36">
        <f t="shared" si="0"/>
        <v>6771</v>
      </c>
      <c r="G9" s="36">
        <f t="shared" si="0"/>
        <v>0</v>
      </c>
      <c r="H9" s="36">
        <f t="shared" si="0"/>
        <v>197</v>
      </c>
      <c r="I9" s="36">
        <f t="shared" si="0"/>
        <v>655</v>
      </c>
      <c r="J9" s="106">
        <f t="shared" si="0"/>
        <v>41792</v>
      </c>
    </row>
    <row r="10" spans="1:10" ht="15.75">
      <c r="A10" s="32">
        <v>5</v>
      </c>
      <c r="B10" s="19"/>
      <c r="C10" s="20"/>
      <c r="D10" s="34"/>
      <c r="E10" s="35"/>
      <c r="F10" s="35"/>
      <c r="G10" s="35"/>
      <c r="H10" s="35"/>
      <c r="I10" s="35"/>
      <c r="J10" s="45"/>
    </row>
    <row r="11" spans="1:10" ht="15.75">
      <c r="A11" s="32">
        <v>6</v>
      </c>
      <c r="B11" s="17" t="s">
        <v>31</v>
      </c>
      <c r="C11" s="20" t="s">
        <v>32</v>
      </c>
      <c r="D11" s="34"/>
      <c r="E11" s="35"/>
      <c r="F11" s="35"/>
      <c r="G11" s="35"/>
      <c r="H11" s="35"/>
      <c r="I11" s="35"/>
      <c r="J11" s="45">
        <f>SUM(D11:I11)</f>
        <v>0</v>
      </c>
    </row>
    <row r="12" spans="1:10" ht="15.75">
      <c r="A12" s="32">
        <v>7</v>
      </c>
      <c r="B12" s="12"/>
      <c r="C12" s="20"/>
      <c r="D12" s="34"/>
      <c r="E12" s="35"/>
      <c r="F12" s="35"/>
      <c r="G12" s="35"/>
      <c r="H12" s="35"/>
      <c r="I12" s="35"/>
      <c r="J12" s="46"/>
    </row>
    <row r="13" spans="1:10" ht="16.5" thickBot="1">
      <c r="A13" s="33">
        <v>8</v>
      </c>
      <c r="B13" s="47"/>
      <c r="C13" s="48" t="s">
        <v>33</v>
      </c>
      <c r="D13" s="49">
        <f aca="true" t="shared" si="1" ref="D13:I13">SUM(D9)</f>
        <v>27031</v>
      </c>
      <c r="E13" s="50">
        <f t="shared" si="1"/>
        <v>7138</v>
      </c>
      <c r="F13" s="50">
        <f t="shared" si="1"/>
        <v>6771</v>
      </c>
      <c r="G13" s="50">
        <f t="shared" si="1"/>
        <v>0</v>
      </c>
      <c r="H13" s="50">
        <f t="shared" si="1"/>
        <v>197</v>
      </c>
      <c r="I13" s="50">
        <f t="shared" si="1"/>
        <v>655</v>
      </c>
      <c r="J13" s="51">
        <f>SUM(J9:J12)</f>
        <v>41792</v>
      </c>
    </row>
  </sheetData>
  <sheetProtection selectLockedCells="1" selectUnlockedCells="1"/>
  <mergeCells count="12">
    <mergeCell ref="A5:A6"/>
    <mergeCell ref="B5:B6"/>
    <mergeCell ref="C5:C6"/>
    <mergeCell ref="D5:D6"/>
    <mergeCell ref="I5:I6"/>
    <mergeCell ref="J5:J6"/>
    <mergeCell ref="B2:J2"/>
    <mergeCell ref="I3:J3"/>
    <mergeCell ref="E5:E6"/>
    <mergeCell ref="F5:F6"/>
    <mergeCell ref="G5:G6"/>
    <mergeCell ref="H5:H6"/>
  </mergeCells>
  <printOptions/>
  <pageMargins left="0.8661417322834646" right="0.7874015748031497" top="0.4330708661417323" bottom="0.43307086614173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140625" style="22" customWidth="1"/>
    <col min="2" max="2" width="38.140625" style="0" customWidth="1"/>
    <col min="3" max="3" width="28.8515625" style="0" customWidth="1"/>
    <col min="4" max="4" width="20.57421875" style="0" customWidth="1"/>
    <col min="5" max="5" width="19.421875" style="0" customWidth="1"/>
    <col min="6" max="6" width="16.8515625" style="0" customWidth="1"/>
  </cols>
  <sheetData>
    <row r="1" spans="6:8" ht="12.75">
      <c r="F1" s="23" t="s">
        <v>113</v>
      </c>
      <c r="G1" s="140"/>
      <c r="H1" s="140"/>
    </row>
    <row r="2" spans="2:6" ht="15.75">
      <c r="B2" s="141" t="s">
        <v>69</v>
      </c>
      <c r="C2" s="141"/>
      <c r="D2" s="141"/>
      <c r="E2" s="141"/>
      <c r="F2" s="141"/>
    </row>
    <row r="4" spans="1:6" s="22" customFormat="1" ht="12.75">
      <c r="A4" s="24"/>
      <c r="B4" s="25" t="s">
        <v>7</v>
      </c>
      <c r="C4" s="25" t="s">
        <v>8</v>
      </c>
      <c r="D4" s="25" t="s">
        <v>9</v>
      </c>
      <c r="E4" s="25" t="s">
        <v>10</v>
      </c>
      <c r="F4" s="25" t="s">
        <v>11</v>
      </c>
    </row>
    <row r="5" spans="1:6" ht="14.25">
      <c r="A5" s="24"/>
      <c r="B5" s="142" t="s">
        <v>68</v>
      </c>
      <c r="C5" s="143" t="s">
        <v>34</v>
      </c>
      <c r="D5" s="143" t="s">
        <v>35</v>
      </c>
      <c r="E5" s="143"/>
      <c r="F5" s="143" t="s">
        <v>36</v>
      </c>
    </row>
    <row r="6" spans="1:6" ht="33.75" customHeight="1">
      <c r="A6" s="26">
        <v>1</v>
      </c>
      <c r="B6" s="142"/>
      <c r="C6" s="143"/>
      <c r="D6" s="27" t="s">
        <v>63</v>
      </c>
      <c r="E6" s="28" t="s">
        <v>64</v>
      </c>
      <c r="F6" s="143"/>
    </row>
    <row r="7" spans="1:6" ht="22.5" customHeight="1">
      <c r="A7" s="26">
        <v>2</v>
      </c>
      <c r="B7" s="29" t="s">
        <v>65</v>
      </c>
      <c r="C7" s="29">
        <v>9</v>
      </c>
      <c r="D7" s="29">
        <v>8</v>
      </c>
      <c r="E7" s="29">
        <v>1</v>
      </c>
      <c r="F7" s="29"/>
    </row>
    <row r="8" spans="1:6" ht="22.5" customHeight="1">
      <c r="A8" s="30">
        <v>3</v>
      </c>
      <c r="B8" s="29" t="s">
        <v>0</v>
      </c>
      <c r="C8" s="29">
        <v>9</v>
      </c>
      <c r="D8" s="29">
        <v>8</v>
      </c>
      <c r="E8" s="29">
        <v>1</v>
      </c>
      <c r="F8" s="29"/>
    </row>
    <row r="18" ht="12.75">
      <c r="C18" t="s">
        <v>66</v>
      </c>
    </row>
  </sheetData>
  <sheetProtection/>
  <mergeCells count="6">
    <mergeCell ref="G1:H1"/>
    <mergeCell ref="B2:F2"/>
    <mergeCell ref="B5:B6"/>
    <mergeCell ref="C5:C6"/>
    <mergeCell ref="D5:E5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Erzsi</cp:lastModifiedBy>
  <cp:lastPrinted>2015-03-30T09:41:54Z</cp:lastPrinted>
  <dcterms:created xsi:type="dcterms:W3CDTF">2014-01-30T12:41:05Z</dcterms:created>
  <dcterms:modified xsi:type="dcterms:W3CDTF">2015-05-07T13:04:01Z</dcterms:modified>
  <cp:category/>
  <cp:version/>
  <cp:contentType/>
  <cp:contentStatus/>
</cp:coreProperties>
</file>